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190" windowHeight="8640" tabRatio="292" activeTab="1"/>
  </bookViews>
  <sheets>
    <sheet name="ДОУ" sheetId="1" r:id="rId1"/>
    <sheet name="свод" sheetId="2" r:id="rId2"/>
  </sheets>
  <definedNames/>
  <calcPr fullCalcOnLoad="1"/>
</workbook>
</file>

<file path=xl/sharedStrings.xml><?xml version="1.0" encoding="utf-8"?>
<sst xmlns="http://schemas.openxmlformats.org/spreadsheetml/2006/main" count="275" uniqueCount="148">
  <si>
    <t>№ п/п</t>
  </si>
  <si>
    <t>Наименование муниципальной</t>
  </si>
  <si>
    <t>Наименование показателя</t>
  </si>
  <si>
    <t>Единица</t>
  </si>
  <si>
    <t>Показатели объема муниципальной услуги (в натуральном выражении)</t>
  </si>
  <si>
    <t>Реализация основных общеобразовательных программ дошкольного образования</t>
  </si>
  <si>
    <t>Количество воспитанников</t>
  </si>
  <si>
    <t>чел.</t>
  </si>
  <si>
    <t>Показатели, характеризующие качество муниципальной услуги</t>
  </si>
  <si>
    <t>Доля воспитанников, освоивших общеобразовательные программы дошкольного образования и воспитания с высоким и средним уровнем развития</t>
  </si>
  <si>
    <t>%</t>
  </si>
  <si>
    <t>Доля выпускников, готовых к школьному обучению</t>
  </si>
  <si>
    <t>Показатель заболеваемости детей</t>
  </si>
  <si>
    <t>дней</t>
  </si>
  <si>
    <t>Индекс здоровья</t>
  </si>
  <si>
    <t>Образовательный  ценз педагогических работников</t>
  </si>
  <si>
    <t xml:space="preserve">Уровень квалификации педагогических кадров </t>
  </si>
  <si>
    <t>Отсутствие обоснованных жалоб родителей (законных представителей) на качество оказания услуги</t>
  </si>
  <si>
    <t>да</t>
  </si>
  <si>
    <t>Доля родителей (законных представителей), удовлетворенных качеством услуги</t>
  </si>
  <si>
    <t xml:space="preserve">Количество случаев травматизма в дошкольных образовательных учреждениях, травм </t>
  </si>
  <si>
    <t>ед.</t>
  </si>
  <si>
    <t>Число случаев пищевых отравлений детей в период пребывания в дошкольных образовательных учреждениях, отравлений.</t>
  </si>
  <si>
    <t>Количество работников</t>
  </si>
  <si>
    <t>Березка</t>
  </si>
  <si>
    <t>План</t>
  </si>
  <si>
    <t>Факт</t>
  </si>
  <si>
    <t>Колокольчик</t>
  </si>
  <si>
    <t>Звездочка</t>
  </si>
  <si>
    <t>Рябинка</t>
  </si>
  <si>
    <t>Чебурашка</t>
  </si>
  <si>
    <t>Солнышко</t>
  </si>
  <si>
    <t>Причина отклонения</t>
  </si>
  <si>
    <t>Дюймовочка</t>
  </si>
  <si>
    <t>Светлячок</t>
  </si>
  <si>
    <t>Родничок</t>
  </si>
  <si>
    <t>Аленушка</t>
  </si>
  <si>
    <t>Колосок</t>
  </si>
  <si>
    <t>Малыш</t>
  </si>
  <si>
    <t>Школа №5</t>
  </si>
  <si>
    <t>Наличие невостребованных мест в старших группах</t>
  </si>
  <si>
    <t>Нехватка педагогических кадров</t>
  </si>
  <si>
    <t>Школа №3</t>
  </si>
  <si>
    <t>сохранение педагогического состава (отсутствие «текучки» педкадров)</t>
  </si>
  <si>
    <t>успешная работа Управляющего совета и родительского комитета</t>
  </si>
  <si>
    <t>Профессионализм воспитателей, специалистов, созданы оптимальные условия для развития детей, сотрудничество с социальными партнерами</t>
  </si>
  <si>
    <t>Профессионализм педагогов, заинтересованность родителей, сотрудничество с учителями начальных классов</t>
  </si>
  <si>
    <t>Заинтересованность коллектива детского сада, родителей, выстроена система работы по сохранению и укреплению здоровья детей</t>
  </si>
  <si>
    <t>Стабильный коллектив, условия для получения образования</t>
  </si>
  <si>
    <t>Созданы условия, сформирована мотивация у педагогов для профессионального роста</t>
  </si>
  <si>
    <t>Открытость детского сада, деятельность Управляющего совета, совместное решение возникающих проблем</t>
  </si>
  <si>
    <t>Отсутствие выпускных групп</t>
  </si>
  <si>
    <t>Доля воспитанников с легким и средним уровнем адаптации</t>
  </si>
  <si>
    <t>Увеличилось кол-во детей с проблемами в развитии и социально запущенных детей.</t>
  </si>
  <si>
    <t>40% педагогов получают профессиональное обучение на заочном обучении</t>
  </si>
  <si>
    <t>Дети успешно адаптировались к условиям детского сада.</t>
  </si>
  <si>
    <t xml:space="preserve">Наличие невостребованных мест </t>
  </si>
  <si>
    <t>Ресурсы программы развивающего обучения позволяют достигать стабильно высоких результатов</t>
  </si>
  <si>
    <t>Заинтересованность родителей в тесном взаимодействии при подготовке детей к школе</t>
  </si>
  <si>
    <t>Индивидуальное сопровождение воспитанников, интегрированный подход к обучению</t>
  </si>
  <si>
    <t>Целенаправленная работа с родителями в КП  для семей ,чьи дети не посещают МДОУ, в«Клубе молодых родителей» по подготовке детей к посещению Д/С</t>
  </si>
  <si>
    <t>Отсутствие воспитанников с ограниченными возможностями,</t>
  </si>
  <si>
    <t>Значительно снизилась заболеваемость инфекционными заболеваниями:</t>
  </si>
  <si>
    <t>Выросло число привитых детей,использование  новых вакцин,повышение иммунитета за</t>
  </si>
  <si>
    <t>Привлечение специалистов из других отраслей</t>
  </si>
  <si>
    <t>Высокая квалификация педагогов</t>
  </si>
  <si>
    <t>Избирательный подбор кадров, получение дипломов по специальности</t>
  </si>
  <si>
    <t xml:space="preserve">Прием на работу осуществляется в соответствии с квалификационными требованиями. </t>
  </si>
  <si>
    <t>1 молодой специалист - стаж работы менее 1 года.</t>
  </si>
  <si>
    <t>Подбор квалифицированных кадров,</t>
  </si>
  <si>
    <t>Проведение адаптационных мероприятий, таких как: консультации с родителями, родительские собрания, проведение занятий в клубе для родителей индивидуальные беседы.</t>
  </si>
  <si>
    <t>Проведение закаливающих мероприятий, работа с ЧБД</t>
  </si>
  <si>
    <t>воспитатели посещают КПК, повышают образование, повышают квалификационный уровень.</t>
  </si>
  <si>
    <t xml:space="preserve">4 педагога в 2013 г аттестовались на соответствие занимаемой должности,     </t>
  </si>
  <si>
    <t>в результате проверки Роспотребнадзора жалоба не подтвердилась</t>
  </si>
  <si>
    <t xml:space="preserve"> Проводились открытые мероприятия, дни открытых дверей, посещение занятий родителями, активные формы проведение мероприятий совместно с родителями. </t>
  </si>
  <si>
    <t xml:space="preserve">падение  со стула во время игры в  групповой комнате </t>
  </si>
  <si>
    <t>Высокий профессиональный уровень педагогов ДОУ; целенаправленная индивидуальная работа воспитателей и специалистов ДОУ с воспитанниками</t>
  </si>
  <si>
    <t>Активная работа семейного клуба « Здоровый малыш».</t>
  </si>
  <si>
    <t>Использование в работе с детьми современных здоровьесберегающих технологий</t>
  </si>
  <si>
    <t>Активная работа по физкультурно-оздоровительной программе «Растишка».</t>
  </si>
  <si>
    <t>Стабильный педагогический коллектив; 2 педагога закончили обучение в РПК</t>
  </si>
  <si>
    <t>Стабильный педагогический коллектив</t>
  </si>
  <si>
    <t>Индивидуальная работа с семьями воспитанников; работа семейных клубов.</t>
  </si>
  <si>
    <t>Акт №1 от 06.02.2013г. Защемление мизинца левой руки дверью при посещении туалетной группы воспитанником подготовительной группы</t>
  </si>
  <si>
    <t>Создана целостная система условий для адаптации детей к условиям детского сада</t>
  </si>
  <si>
    <t>Высокий профессионализм педагогов. Количество детей с высоким и средним уровнем.</t>
  </si>
  <si>
    <t>Высокий профессионализм педагогов.</t>
  </si>
  <si>
    <t>Увеличилось количество неболевших детей</t>
  </si>
  <si>
    <t>Окончание педагогами высших и средних учебных заведений</t>
  </si>
  <si>
    <t>Повышение профессиональной компетенции</t>
  </si>
  <si>
    <t>Открытие 2 групп раннего возраста: с сентября и октября 2013г.</t>
  </si>
  <si>
    <t>14 педагогов, из них: аттестованы 2 педагога</t>
  </si>
  <si>
    <t>личная неосторожность ребенка</t>
  </si>
  <si>
    <t>Использованы результаты мониторинга освоения программы, проводимого воспитателями по технологии Верещагиной О. во всех возрастных группах</t>
  </si>
  <si>
    <t>Работа КП  с родителями детей, не посещающих детский сад, щадящий режим дня во время периода адаптации</t>
  </si>
  <si>
    <t>Уменьшилось количество детей с хроническими заболеваниями, четкая организация профилактических мероприятий.</t>
  </si>
  <si>
    <t xml:space="preserve">3 педагога обучаются в Ростовском педагогическом колледже. </t>
  </si>
  <si>
    <t>Родители активно участвуют в работе  Управляющего  совета, включены в педпроцесс.</t>
  </si>
  <si>
    <t>Переход на новую основную общеобразовательную программу. Сведения представлены на начало учебного года</t>
  </si>
  <si>
    <t>углублённая работа  педагогов группы по подготовке к школе</t>
  </si>
  <si>
    <t>адаптационный период , часто болеющие дети.</t>
  </si>
  <si>
    <t>согласованная работа воспитателей и специалистов</t>
  </si>
  <si>
    <t xml:space="preserve">здоровьесберегающие технологии в восп -образоват процессе, контроль состояния среды, работа с родителями, узкие специалисты </t>
  </si>
  <si>
    <t>по сравнению с 2012г рост на 5.6%, что явл положительной тенденцией.</t>
  </si>
  <si>
    <t>значительное количество молодых педагогов: со стажем менее 3-х лет-5 чел,3-5 лет-1 чел</t>
  </si>
  <si>
    <t>Заболевание ветряной оспой</t>
  </si>
  <si>
    <t>Вопрос подбора квалифицирован-</t>
  </si>
  <si>
    <t>ных  кадров находится на контроле администрации</t>
  </si>
  <si>
    <t xml:space="preserve">Развитие МТ базы МДОУ,выросло </t>
  </si>
  <si>
    <t>Продолжается комплектование  групп</t>
  </si>
  <si>
    <t>Своевременное комплектование групп в соответствии с возрастом  детей</t>
  </si>
  <si>
    <t>Наличие вакансий для детей старшего дошкольного возраста</t>
  </si>
  <si>
    <t>1)переход на комплексную образовательную программу «Мир открытий»;</t>
  </si>
  <si>
    <t>1)узкий круг общения детей до поступления в детский сад и как следствие неумение устанавливать контакт с чужими людьми;</t>
  </si>
  <si>
    <t>Высокий процент освоения общеобразовательной программы дошкольного образования</t>
  </si>
  <si>
    <t>Качественное проведение физкультурно - оздоровительных мероприятий</t>
  </si>
  <si>
    <t>Увеличение количества аттестованных педагогических работников связано с эффективной работой методической службы учреждения, повышением уровня мотивации.</t>
  </si>
  <si>
    <t xml:space="preserve">Открытие ясельной группы №2 «Смешарики» с 15.10.2013, идет зачисление детей (проходят мед.осмотр 4 человека), с 09.01.2014г.и с 10.01.2014г. зачислены 2 детей </t>
  </si>
  <si>
    <t>Открытие ясельной группы №2 «Смешарики» с 15.10. 2013г.</t>
  </si>
  <si>
    <t>Из 14 педагогов 5 человек являются студентами педагогических учебных заведений</t>
  </si>
  <si>
    <t>2 выпускника (уровень развития ниже среднего) - двуязычие</t>
  </si>
  <si>
    <t>отсутствие карантина, проведение профилактических, спортивно-оздоровительных и закаливающих мероприятий</t>
  </si>
  <si>
    <t>из 7 педагогических работников 3 человека имеют профессиональное образование</t>
  </si>
  <si>
    <t>текучесть кадров. Аттестация педагогов планируется на 2014 год. (стаж менее 2-х лет)</t>
  </si>
  <si>
    <t>Создание благоприятных условий для пребывания детей в дошкольных группах</t>
  </si>
  <si>
    <t>Творческий подход педагогов каждому ребенку. Тесное сотрудничество педагогов и родителей по подготовке детей к школе</t>
  </si>
  <si>
    <t>Создание атмосферы доброжелательности, доверия воспитателями групы</t>
  </si>
  <si>
    <t>Использование в работе здоровьесберегающих технологий</t>
  </si>
  <si>
    <t>Использование здоровьесберегающих технологий</t>
  </si>
  <si>
    <t>Целенаправленная работа администрации школы по повышению квалификации педагогов</t>
  </si>
  <si>
    <t>Добросовестное отношение к работе педагогов</t>
  </si>
  <si>
    <t>Наличие вакантных мест</t>
  </si>
  <si>
    <t>наличие вакантных мест</t>
  </si>
  <si>
    <t>Созданы условия для адаптации детей раннего возраста</t>
  </si>
  <si>
    <t>Создание условий для адаптации детей младшего дошкольного возраста</t>
  </si>
  <si>
    <t>Отсутствие постоянных воспитателей на группе детей раннего возраста</t>
  </si>
  <si>
    <t>отсутствие группы детей раннего возраста</t>
  </si>
  <si>
    <t xml:space="preserve">Стабильный педагогический коллектив; </t>
  </si>
  <si>
    <t xml:space="preserve">Индивидуальная работа с семьями воспитанников; </t>
  </si>
  <si>
    <t>Ответственное отношение педагогов к работе с семьями воспитанников</t>
  </si>
  <si>
    <t>Ответственное отношение к работе с семьей</t>
  </si>
  <si>
    <t>Неосторожное обращение воспитанника  с игровым оборудованием</t>
  </si>
  <si>
    <t>5 чел обучаются в Рост пед колледже, рост – на 20%, перспектива роста обр ценза до 2017г до 83%</t>
  </si>
  <si>
    <t>по городу</t>
  </si>
  <si>
    <t>отклонение</t>
  </si>
  <si>
    <t xml:space="preserve">Увеличение кол-ва социально-запущенных детей. </t>
  </si>
  <si>
    <t xml:space="preserve"> Проведение закаливающих мероприятий, физкультура на воздухе.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</si>
</sst>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;[Red]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1" fontId="40" fillId="0" borderId="10" xfId="0" applyNumberFormat="1" applyFont="1" applyFill="1" applyBorder="1" applyAlignment="1">
      <alignment horizontal="center" vertical="top" wrapText="1"/>
    </xf>
    <xf numFmtId="0" fontId="41" fillId="0" borderId="11" xfId="0" applyFont="1" applyFill="1" applyBorder="1" applyAlignment="1">
      <alignment vertical="top"/>
    </xf>
    <xf numFmtId="0" fontId="41" fillId="0" borderId="12" xfId="0" applyFont="1" applyFill="1" applyBorder="1" applyAlignment="1">
      <alignment vertical="top"/>
    </xf>
    <xf numFmtId="0" fontId="41" fillId="0" borderId="13" xfId="0" applyFont="1" applyFill="1" applyBorder="1" applyAlignment="1">
      <alignment vertical="top"/>
    </xf>
    <xf numFmtId="0" fontId="41" fillId="0" borderId="10" xfId="0" applyFont="1" applyFill="1" applyBorder="1" applyAlignment="1">
      <alignment horizontal="center" vertical="top"/>
    </xf>
    <xf numFmtId="0" fontId="41" fillId="0" borderId="10" xfId="0" applyFont="1" applyFill="1" applyBorder="1" applyAlignment="1">
      <alignment/>
    </xf>
    <xf numFmtId="0" fontId="41" fillId="0" borderId="14" xfId="0" applyFont="1" applyFill="1" applyBorder="1" applyAlignment="1">
      <alignment/>
    </xf>
    <xf numFmtId="0" fontId="41" fillId="0" borderId="10" xfId="0" applyFont="1" applyFill="1" applyBorder="1" applyAlignment="1">
      <alignment horizontal="center" vertical="top" wrapText="1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wrapText="1"/>
    </xf>
    <xf numFmtId="0" fontId="41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wrapText="1"/>
    </xf>
    <xf numFmtId="0" fontId="41" fillId="0" borderId="10" xfId="0" applyFont="1" applyFill="1" applyBorder="1" applyAlignment="1">
      <alignment horizontal="left" vertical="top"/>
    </xf>
    <xf numFmtId="0" fontId="41" fillId="0" borderId="11" xfId="0" applyFont="1" applyFill="1" applyBorder="1" applyAlignment="1">
      <alignment horizontal="center" vertical="top"/>
    </xf>
    <xf numFmtId="0" fontId="41" fillId="0" borderId="13" xfId="0" applyFont="1" applyFill="1" applyBorder="1" applyAlignment="1">
      <alignment horizontal="center" vertical="top"/>
    </xf>
    <xf numFmtId="1" fontId="41" fillId="0" borderId="10" xfId="0" applyNumberFormat="1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wrapText="1"/>
    </xf>
    <xf numFmtId="0" fontId="41" fillId="0" borderId="11" xfId="0" applyFont="1" applyFill="1" applyBorder="1" applyAlignment="1">
      <alignment horizontal="center" vertical="top" wrapText="1"/>
    </xf>
    <xf numFmtId="0" fontId="41" fillId="0" borderId="0" xfId="0" applyFont="1" applyFill="1" applyAlignment="1">
      <alignment vertical="center" wrapText="1"/>
    </xf>
    <xf numFmtId="0" fontId="41" fillId="0" borderId="15" xfId="0" applyFont="1" applyFill="1" applyBorder="1" applyAlignment="1">
      <alignment wrapText="1"/>
    </xf>
    <xf numFmtId="0" fontId="41" fillId="0" borderId="13" xfId="0" applyFont="1" applyFill="1" applyBorder="1" applyAlignment="1">
      <alignment horizontal="center" vertical="top" wrapText="1"/>
    </xf>
    <xf numFmtId="0" fontId="41" fillId="0" borderId="14" xfId="0" applyFont="1" applyFill="1" applyBorder="1" applyAlignment="1">
      <alignment wrapText="1"/>
    </xf>
    <xf numFmtId="0" fontId="41" fillId="0" borderId="0" xfId="0" applyFont="1" applyFill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top" wrapText="1"/>
    </xf>
    <xf numFmtId="0" fontId="41" fillId="0" borderId="14" xfId="0" applyFont="1" applyFill="1" applyBorder="1" applyAlignment="1">
      <alignment horizontal="center" vertical="top" wrapText="1"/>
    </xf>
    <xf numFmtId="0" fontId="41" fillId="0" borderId="15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4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0" fontId="42" fillId="0" borderId="10" xfId="0" applyFont="1" applyFill="1" applyBorder="1" applyAlignment="1">
      <alignment horizontal="center" vertical="top" wrapText="1"/>
    </xf>
    <xf numFmtId="2" fontId="0" fillId="0" borderId="10" xfId="0" applyNumberFormat="1" applyFill="1" applyBorder="1" applyAlignment="1">
      <alignment horizontal="center"/>
    </xf>
    <xf numFmtId="0" fontId="4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1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center" vertical="top" wrapText="1"/>
    </xf>
    <xf numFmtId="0" fontId="41" fillId="0" borderId="16" xfId="0" applyFont="1" applyFill="1" applyBorder="1" applyAlignment="1">
      <alignment horizontal="center" vertical="top" wrapText="1"/>
    </xf>
    <xf numFmtId="0" fontId="41" fillId="0" borderId="15" xfId="0" applyFont="1" applyFill="1" applyBorder="1" applyAlignment="1">
      <alignment horizontal="center" vertical="top" wrapText="1"/>
    </xf>
    <xf numFmtId="0" fontId="41" fillId="0" borderId="11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6"/>
  <sheetViews>
    <sheetView zoomScale="85" zoomScaleNormal="85" zoomScalePageLayoutView="0" workbookViewId="0" topLeftCell="A1">
      <pane xSplit="3" ySplit="5" topLeftCell="AH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R4" sqref="AR4"/>
    </sheetView>
  </sheetViews>
  <sheetFormatPr defaultColWidth="11.140625" defaultRowHeight="15"/>
  <cols>
    <col min="1" max="9" width="11.140625" style="9" customWidth="1"/>
    <col min="10" max="10" width="14.00390625" style="9" customWidth="1"/>
    <col min="11" max="12" width="11.140625" style="9" customWidth="1"/>
    <col min="13" max="13" width="12.7109375" style="9" customWidth="1"/>
    <col min="14" max="16384" width="11.140625" style="9" customWidth="1"/>
  </cols>
  <sheetData>
    <row r="1" spans="5:46" ht="12.75">
      <c r="E1" s="43" t="s">
        <v>24</v>
      </c>
      <c r="F1" s="44"/>
      <c r="G1" s="45"/>
      <c r="H1" s="39" t="s">
        <v>27</v>
      </c>
      <c r="I1" s="39"/>
      <c r="J1" s="39"/>
      <c r="K1" s="39" t="s">
        <v>28</v>
      </c>
      <c r="L1" s="39"/>
      <c r="M1" s="39"/>
      <c r="N1" s="39" t="s">
        <v>29</v>
      </c>
      <c r="O1" s="39"/>
      <c r="P1" s="39"/>
      <c r="Q1" s="39" t="s">
        <v>30</v>
      </c>
      <c r="R1" s="39"/>
      <c r="S1" s="39"/>
      <c r="T1" s="39" t="s">
        <v>31</v>
      </c>
      <c r="U1" s="39"/>
      <c r="V1" s="39"/>
      <c r="W1" s="39" t="s">
        <v>33</v>
      </c>
      <c r="X1" s="39"/>
      <c r="Y1" s="39"/>
      <c r="Z1" s="39" t="s">
        <v>34</v>
      </c>
      <c r="AA1" s="39"/>
      <c r="AB1" s="39"/>
      <c r="AC1" s="39" t="s">
        <v>35</v>
      </c>
      <c r="AD1" s="39"/>
      <c r="AE1" s="39"/>
      <c r="AF1" s="39" t="s">
        <v>36</v>
      </c>
      <c r="AG1" s="39"/>
      <c r="AH1" s="39"/>
      <c r="AI1" s="39" t="s">
        <v>37</v>
      </c>
      <c r="AJ1" s="39"/>
      <c r="AK1" s="39"/>
      <c r="AL1" s="39" t="s">
        <v>38</v>
      </c>
      <c r="AM1" s="39"/>
      <c r="AN1" s="39"/>
      <c r="AO1" s="39" t="s">
        <v>39</v>
      </c>
      <c r="AP1" s="39"/>
      <c r="AQ1" s="39"/>
      <c r="AR1" s="39" t="s">
        <v>42</v>
      </c>
      <c r="AS1" s="39"/>
      <c r="AT1" s="39"/>
    </row>
    <row r="2" spans="1:46" ht="27.7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25</v>
      </c>
      <c r="F2" s="8" t="s">
        <v>26</v>
      </c>
      <c r="G2" s="8" t="s">
        <v>32</v>
      </c>
      <c r="H2" s="8" t="s">
        <v>25</v>
      </c>
      <c r="I2" s="8" t="s">
        <v>26</v>
      </c>
      <c r="J2" s="8" t="s">
        <v>32</v>
      </c>
      <c r="K2" s="8" t="s">
        <v>25</v>
      </c>
      <c r="L2" s="8" t="s">
        <v>26</v>
      </c>
      <c r="M2" s="8" t="s">
        <v>32</v>
      </c>
      <c r="N2" s="8" t="s">
        <v>25</v>
      </c>
      <c r="O2" s="8" t="s">
        <v>26</v>
      </c>
      <c r="P2" s="8" t="s">
        <v>32</v>
      </c>
      <c r="Q2" s="8" t="s">
        <v>25</v>
      </c>
      <c r="R2" s="8" t="s">
        <v>26</v>
      </c>
      <c r="S2" s="8" t="s">
        <v>32</v>
      </c>
      <c r="T2" s="8" t="s">
        <v>25</v>
      </c>
      <c r="U2" s="8" t="s">
        <v>26</v>
      </c>
      <c r="V2" s="8" t="s">
        <v>32</v>
      </c>
      <c r="W2" s="8" t="s">
        <v>25</v>
      </c>
      <c r="X2" s="8" t="s">
        <v>26</v>
      </c>
      <c r="Y2" s="8" t="s">
        <v>32</v>
      </c>
      <c r="Z2" s="8" t="s">
        <v>25</v>
      </c>
      <c r="AA2" s="8" t="s">
        <v>26</v>
      </c>
      <c r="AB2" s="8" t="s">
        <v>32</v>
      </c>
      <c r="AC2" s="8" t="s">
        <v>25</v>
      </c>
      <c r="AD2" s="8" t="s">
        <v>26</v>
      </c>
      <c r="AE2" s="8" t="s">
        <v>32</v>
      </c>
      <c r="AF2" s="8" t="s">
        <v>25</v>
      </c>
      <c r="AG2" s="8" t="s">
        <v>26</v>
      </c>
      <c r="AH2" s="8" t="s">
        <v>32</v>
      </c>
      <c r="AI2" s="8" t="s">
        <v>25</v>
      </c>
      <c r="AJ2" s="8" t="s">
        <v>26</v>
      </c>
      <c r="AK2" s="8" t="s">
        <v>32</v>
      </c>
      <c r="AL2" s="8" t="s">
        <v>25</v>
      </c>
      <c r="AM2" s="8" t="s">
        <v>26</v>
      </c>
      <c r="AN2" s="8" t="s">
        <v>32</v>
      </c>
      <c r="AO2" s="8" t="s">
        <v>25</v>
      </c>
      <c r="AP2" s="8" t="s">
        <v>26</v>
      </c>
      <c r="AQ2" s="8" t="s">
        <v>32</v>
      </c>
      <c r="AR2" s="8" t="s">
        <v>25</v>
      </c>
      <c r="AS2" s="8" t="s">
        <v>26</v>
      </c>
      <c r="AT2" s="8" t="s">
        <v>32</v>
      </c>
    </row>
    <row r="3" spans="1:46" ht="12.75">
      <c r="A3" s="2" t="s">
        <v>4</v>
      </c>
      <c r="B3" s="3"/>
      <c r="C3" s="3"/>
      <c r="D3" s="3"/>
      <c r="E3" s="3"/>
      <c r="F3" s="4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7"/>
      <c r="AO3" s="6"/>
      <c r="AP3" s="6"/>
      <c r="AQ3" s="6"/>
      <c r="AR3" s="6"/>
      <c r="AS3" s="6"/>
      <c r="AT3" s="6"/>
    </row>
    <row r="4" spans="1:46" ht="191.25">
      <c r="A4" s="8">
        <v>1</v>
      </c>
      <c r="C4" s="8" t="s">
        <v>6</v>
      </c>
      <c r="D4" s="8" t="s">
        <v>7</v>
      </c>
      <c r="E4" s="8">
        <v>211</v>
      </c>
      <c r="F4" s="8">
        <v>209</v>
      </c>
      <c r="G4" s="10" t="s">
        <v>112</v>
      </c>
      <c r="H4" s="8">
        <v>160</v>
      </c>
      <c r="I4" s="8">
        <v>158</v>
      </c>
      <c r="J4" s="8" t="s">
        <v>56</v>
      </c>
      <c r="K4" s="8">
        <v>125</v>
      </c>
      <c r="L4" s="8">
        <v>78</v>
      </c>
      <c r="M4" s="10" t="s">
        <v>118</v>
      </c>
      <c r="N4" s="8">
        <v>212</v>
      </c>
      <c r="O4" s="8">
        <v>209</v>
      </c>
      <c r="P4" s="8" t="s">
        <v>56</v>
      </c>
      <c r="Q4" s="8">
        <v>122</v>
      </c>
      <c r="R4" s="8">
        <v>121</v>
      </c>
      <c r="S4" s="10" t="s">
        <v>111</v>
      </c>
      <c r="T4" s="8">
        <v>120</v>
      </c>
      <c r="U4" s="8">
        <v>118</v>
      </c>
      <c r="V4" s="8" t="s">
        <v>132</v>
      </c>
      <c r="W4" s="8">
        <v>219</v>
      </c>
      <c r="X4" s="8">
        <v>208</v>
      </c>
      <c r="Y4" s="10" t="s">
        <v>110</v>
      </c>
      <c r="Z4" s="8">
        <v>220</v>
      </c>
      <c r="AA4" s="8">
        <v>211</v>
      </c>
      <c r="AB4" s="8" t="s">
        <v>40</v>
      </c>
      <c r="AC4" s="8">
        <v>251</v>
      </c>
      <c r="AD4" s="8">
        <v>244</v>
      </c>
      <c r="AE4" s="8" t="s">
        <v>40</v>
      </c>
      <c r="AF4" s="8">
        <v>115</v>
      </c>
      <c r="AG4" s="8">
        <v>108</v>
      </c>
      <c r="AH4" s="8" t="s">
        <v>40</v>
      </c>
      <c r="AI4" s="8">
        <v>142</v>
      </c>
      <c r="AJ4" s="8">
        <v>121</v>
      </c>
      <c r="AK4" s="10" t="s">
        <v>133</v>
      </c>
      <c r="AL4" s="8">
        <v>220</v>
      </c>
      <c r="AM4" s="19">
        <v>202</v>
      </c>
      <c r="AN4" s="11" t="s">
        <v>40</v>
      </c>
      <c r="AO4" s="22">
        <v>80</v>
      </c>
      <c r="AP4" s="37">
        <v>73</v>
      </c>
      <c r="AQ4" s="10" t="s">
        <v>133</v>
      </c>
      <c r="AR4" s="8">
        <v>50</v>
      </c>
      <c r="AS4" s="8">
        <v>41</v>
      </c>
      <c r="AT4" s="12" t="s">
        <v>132</v>
      </c>
    </row>
    <row r="5" spans="1:46" ht="76.5">
      <c r="A5" s="25" t="s">
        <v>8</v>
      </c>
      <c r="B5" s="13"/>
      <c r="C5" s="8" t="s">
        <v>23</v>
      </c>
      <c r="D5" s="5"/>
      <c r="E5" s="5"/>
      <c r="F5" s="5"/>
      <c r="G5" s="8"/>
      <c r="H5" s="5"/>
      <c r="I5" s="5"/>
      <c r="J5" s="8"/>
      <c r="K5" s="5"/>
      <c r="L5" s="5"/>
      <c r="M5" s="8"/>
      <c r="N5" s="5"/>
      <c r="O5" s="5"/>
      <c r="P5" s="8"/>
      <c r="Q5" s="5"/>
      <c r="R5" s="5"/>
      <c r="S5" s="8"/>
      <c r="T5" s="5"/>
      <c r="U5" s="5"/>
      <c r="V5" s="8"/>
      <c r="W5" s="5"/>
      <c r="X5" s="5"/>
      <c r="Y5" s="8" t="s">
        <v>41</v>
      </c>
      <c r="Z5" s="5"/>
      <c r="AA5" s="5"/>
      <c r="AB5" s="8" t="s">
        <v>41</v>
      </c>
      <c r="AC5" s="5"/>
      <c r="AD5" s="5"/>
      <c r="AE5" s="8" t="s">
        <v>41</v>
      </c>
      <c r="AF5" s="5"/>
      <c r="AG5" s="5"/>
      <c r="AH5" s="8"/>
      <c r="AI5" s="5"/>
      <c r="AJ5" s="5"/>
      <c r="AK5" s="8"/>
      <c r="AL5" s="5"/>
      <c r="AM5" s="14"/>
      <c r="AN5" s="11"/>
      <c r="AO5" s="15"/>
      <c r="AP5" s="5"/>
      <c r="AQ5" s="8"/>
      <c r="AR5" s="5"/>
      <c r="AS5" s="5"/>
      <c r="AT5" s="6"/>
    </row>
    <row r="6" spans="1:46" ht="204">
      <c r="A6" s="8">
        <v>1</v>
      </c>
      <c r="B6" s="40" t="s">
        <v>5</v>
      </c>
      <c r="C6" s="8" t="s">
        <v>9</v>
      </c>
      <c r="D6" s="8" t="s">
        <v>10</v>
      </c>
      <c r="E6" s="8">
        <v>80</v>
      </c>
      <c r="F6" s="8">
        <v>81.4</v>
      </c>
      <c r="G6" s="11" t="s">
        <v>113</v>
      </c>
      <c r="H6" s="8">
        <v>80</v>
      </c>
      <c r="I6" s="8">
        <v>92</v>
      </c>
      <c r="J6" s="12" t="s">
        <v>45</v>
      </c>
      <c r="K6" s="8">
        <v>80</v>
      </c>
      <c r="L6" s="8">
        <v>0</v>
      </c>
      <c r="M6" s="11" t="s">
        <v>51</v>
      </c>
      <c r="N6" s="8">
        <v>80</v>
      </c>
      <c r="O6" s="8">
        <v>90</v>
      </c>
      <c r="P6" s="12" t="s">
        <v>57</v>
      </c>
      <c r="Q6" s="8">
        <v>80</v>
      </c>
      <c r="R6" s="8">
        <v>92</v>
      </c>
      <c r="S6" s="10" t="s">
        <v>94</v>
      </c>
      <c r="T6" s="8">
        <v>80</v>
      </c>
      <c r="U6" s="8">
        <v>90</v>
      </c>
      <c r="V6" s="12" t="s">
        <v>77</v>
      </c>
      <c r="W6" s="8">
        <v>80</v>
      </c>
      <c r="X6" s="8">
        <v>94</v>
      </c>
      <c r="Y6" s="12" t="s">
        <v>86</v>
      </c>
      <c r="Z6" s="8">
        <v>80</v>
      </c>
      <c r="AA6" s="8">
        <v>87.5</v>
      </c>
      <c r="AB6" s="11" t="s">
        <v>69</v>
      </c>
      <c r="AC6" s="8">
        <v>80</v>
      </c>
      <c r="AD6" s="8">
        <v>95</v>
      </c>
      <c r="AE6" s="20" t="s">
        <v>59</v>
      </c>
      <c r="AF6" s="8">
        <v>80</v>
      </c>
      <c r="AG6" s="8">
        <v>75</v>
      </c>
      <c r="AH6" s="12" t="s">
        <v>99</v>
      </c>
      <c r="AI6" s="8">
        <v>80</v>
      </c>
      <c r="AJ6" s="8">
        <v>95.6</v>
      </c>
      <c r="AK6" s="12" t="s">
        <v>100</v>
      </c>
      <c r="AL6" s="8">
        <v>80</v>
      </c>
      <c r="AM6" s="8">
        <v>89</v>
      </c>
      <c r="AN6" s="12" t="s">
        <v>65</v>
      </c>
      <c r="AO6" s="8">
        <v>80</v>
      </c>
      <c r="AP6" s="16">
        <v>82</v>
      </c>
      <c r="AQ6" s="12" t="s">
        <v>126</v>
      </c>
      <c r="AR6" s="8">
        <v>70</v>
      </c>
      <c r="AS6" s="8">
        <v>0</v>
      </c>
      <c r="AT6" s="12" t="s">
        <v>121</v>
      </c>
    </row>
    <row r="7" spans="1:46" ht="216.75">
      <c r="A7" s="8"/>
      <c r="B7" s="41"/>
      <c r="C7" s="9" t="s">
        <v>52</v>
      </c>
      <c r="D7" s="8" t="s">
        <v>10</v>
      </c>
      <c r="E7" s="8">
        <v>85</v>
      </c>
      <c r="F7" s="8">
        <v>82</v>
      </c>
      <c r="G7" s="20" t="s">
        <v>114</v>
      </c>
      <c r="H7" s="8">
        <v>85</v>
      </c>
      <c r="I7" s="8">
        <v>100</v>
      </c>
      <c r="J7" s="12" t="s">
        <v>85</v>
      </c>
      <c r="K7" s="8">
        <v>85</v>
      </c>
      <c r="L7" s="8">
        <v>85</v>
      </c>
      <c r="M7" s="17" t="s">
        <v>119</v>
      </c>
      <c r="N7" s="8">
        <v>85</v>
      </c>
      <c r="O7" s="8">
        <v>93</v>
      </c>
      <c r="P7" s="18" t="s">
        <v>134</v>
      </c>
      <c r="Q7" s="26">
        <v>85</v>
      </c>
      <c r="R7" s="26">
        <v>94</v>
      </c>
      <c r="S7" s="12" t="s">
        <v>95</v>
      </c>
      <c r="T7" s="8">
        <v>85</v>
      </c>
      <c r="U7" s="8">
        <v>92</v>
      </c>
      <c r="V7" s="20" t="s">
        <v>78</v>
      </c>
      <c r="W7" s="8">
        <v>85</v>
      </c>
      <c r="X7" s="8">
        <v>94</v>
      </c>
      <c r="Y7" s="12" t="s">
        <v>135</v>
      </c>
      <c r="Z7" s="8">
        <v>85</v>
      </c>
      <c r="AA7" s="8">
        <v>98</v>
      </c>
      <c r="AB7" s="10" t="s">
        <v>70</v>
      </c>
      <c r="AC7" s="8">
        <v>85</v>
      </c>
      <c r="AD7" s="8">
        <v>94</v>
      </c>
      <c r="AE7" s="10" t="s">
        <v>60</v>
      </c>
      <c r="AF7" s="8">
        <v>85</v>
      </c>
      <c r="AG7" s="8">
        <v>81</v>
      </c>
      <c r="AH7" s="8" t="s">
        <v>136</v>
      </c>
      <c r="AI7" s="8">
        <v>85</v>
      </c>
      <c r="AJ7" s="8">
        <v>80.7</v>
      </c>
      <c r="AK7" s="10" t="s">
        <v>101</v>
      </c>
      <c r="AL7" s="8">
        <v>85</v>
      </c>
      <c r="AM7" s="8">
        <v>90</v>
      </c>
      <c r="AN7" s="12" t="s">
        <v>65</v>
      </c>
      <c r="AO7" s="8">
        <v>85</v>
      </c>
      <c r="AP7" s="16">
        <v>93</v>
      </c>
      <c r="AQ7" s="12" t="s">
        <v>127</v>
      </c>
      <c r="AR7" s="8">
        <v>75</v>
      </c>
      <c r="AS7" s="8">
        <v>0</v>
      </c>
      <c r="AT7" s="12" t="s">
        <v>137</v>
      </c>
    </row>
    <row r="8" spans="1:46" ht="204">
      <c r="A8" s="8">
        <v>2</v>
      </c>
      <c r="B8" s="41"/>
      <c r="C8" s="8" t="s">
        <v>11</v>
      </c>
      <c r="D8" s="8" t="s">
        <v>10</v>
      </c>
      <c r="E8" s="8">
        <v>75</v>
      </c>
      <c r="F8" s="8">
        <v>81</v>
      </c>
      <c r="G8" s="12" t="s">
        <v>115</v>
      </c>
      <c r="H8" s="8">
        <v>95</v>
      </c>
      <c r="I8" s="8">
        <v>100</v>
      </c>
      <c r="J8" s="12" t="s">
        <v>46</v>
      </c>
      <c r="K8" s="8">
        <v>75</v>
      </c>
      <c r="L8" s="8">
        <v>0</v>
      </c>
      <c r="M8" s="11" t="s">
        <v>51</v>
      </c>
      <c r="N8" s="8">
        <v>75</v>
      </c>
      <c r="O8" s="19">
        <v>95</v>
      </c>
      <c r="P8" s="11" t="s">
        <v>58</v>
      </c>
      <c r="Q8" s="8">
        <v>75</v>
      </c>
      <c r="R8" s="8">
        <v>65</v>
      </c>
      <c r="S8" s="20" t="s">
        <v>146</v>
      </c>
      <c r="T8" s="8">
        <v>75</v>
      </c>
      <c r="U8" s="8">
        <v>84</v>
      </c>
      <c r="V8" s="10" t="s">
        <v>77</v>
      </c>
      <c r="W8" s="8">
        <v>75</v>
      </c>
      <c r="X8" s="8">
        <v>94</v>
      </c>
      <c r="Y8" s="10" t="s">
        <v>87</v>
      </c>
      <c r="Z8" s="8">
        <v>75</v>
      </c>
      <c r="AA8" s="8">
        <v>100</v>
      </c>
      <c r="AB8" s="20" t="s">
        <v>69</v>
      </c>
      <c r="AC8" s="8">
        <v>75</v>
      </c>
      <c r="AD8" s="8">
        <v>100</v>
      </c>
      <c r="AE8" s="11" t="s">
        <v>61</v>
      </c>
      <c r="AF8" s="8">
        <v>75</v>
      </c>
      <c r="AG8" s="8">
        <v>68</v>
      </c>
      <c r="AH8" s="10" t="s">
        <v>53</v>
      </c>
      <c r="AI8" s="8">
        <v>75</v>
      </c>
      <c r="AJ8" s="8">
        <v>90</v>
      </c>
      <c r="AK8" s="12" t="s">
        <v>102</v>
      </c>
      <c r="AL8" s="8">
        <v>75</v>
      </c>
      <c r="AM8" s="8">
        <v>88</v>
      </c>
      <c r="AN8" s="12" t="s">
        <v>65</v>
      </c>
      <c r="AO8" s="8">
        <v>75</v>
      </c>
      <c r="AP8" s="16">
        <v>81</v>
      </c>
      <c r="AQ8" s="12" t="s">
        <v>65</v>
      </c>
      <c r="AR8" s="8">
        <v>70</v>
      </c>
      <c r="AS8" s="8">
        <v>0</v>
      </c>
      <c r="AT8" s="12" t="s">
        <v>121</v>
      </c>
    </row>
    <row r="9" spans="1:46" ht="178.5">
      <c r="A9" s="8">
        <v>3</v>
      </c>
      <c r="B9" s="41"/>
      <c r="C9" s="8" t="s">
        <v>12</v>
      </c>
      <c r="D9" s="8" t="s">
        <v>13</v>
      </c>
      <c r="E9" s="8">
        <v>10</v>
      </c>
      <c r="F9" s="8">
        <v>10</v>
      </c>
      <c r="G9" s="11"/>
      <c r="H9" s="8">
        <v>10</v>
      </c>
      <c r="I9" s="8">
        <v>6.7</v>
      </c>
      <c r="J9" s="11" t="s">
        <v>47</v>
      </c>
      <c r="K9" s="8">
        <v>10</v>
      </c>
      <c r="L9" s="8">
        <v>9</v>
      </c>
      <c r="M9" s="10"/>
      <c r="N9" s="8">
        <v>10</v>
      </c>
      <c r="O9" s="8">
        <v>6.4</v>
      </c>
      <c r="P9" s="10" t="s">
        <v>79</v>
      </c>
      <c r="Q9" s="8">
        <v>10</v>
      </c>
      <c r="R9" s="8">
        <v>6.2</v>
      </c>
      <c r="S9" s="12" t="s">
        <v>55</v>
      </c>
      <c r="T9" s="8">
        <v>10</v>
      </c>
      <c r="U9" s="8">
        <v>7</v>
      </c>
      <c r="V9" s="10" t="s">
        <v>79</v>
      </c>
      <c r="W9" s="8">
        <v>10</v>
      </c>
      <c r="X9" s="8">
        <v>10</v>
      </c>
      <c r="Y9" s="6"/>
      <c r="Z9" s="8">
        <v>10</v>
      </c>
      <c r="AA9" s="8">
        <v>7.5</v>
      </c>
      <c r="AB9" s="10" t="s">
        <v>71</v>
      </c>
      <c r="AC9" s="8">
        <v>10</v>
      </c>
      <c r="AD9" s="8">
        <v>7.4</v>
      </c>
      <c r="AE9" s="11" t="s">
        <v>62</v>
      </c>
      <c r="AF9" s="8">
        <v>10</v>
      </c>
      <c r="AG9" s="8">
        <v>8.7</v>
      </c>
      <c r="AH9" s="10" t="s">
        <v>71</v>
      </c>
      <c r="AI9" s="8">
        <v>10</v>
      </c>
      <c r="AJ9" s="8">
        <v>8.5</v>
      </c>
      <c r="AK9" s="10" t="s">
        <v>103</v>
      </c>
      <c r="AL9" s="8">
        <v>10</v>
      </c>
      <c r="AM9" s="8">
        <v>7.4</v>
      </c>
      <c r="AN9" s="10" t="s">
        <v>71</v>
      </c>
      <c r="AO9" s="8">
        <v>10</v>
      </c>
      <c r="AP9" s="8">
        <v>8.4</v>
      </c>
      <c r="AQ9" s="12" t="s">
        <v>128</v>
      </c>
      <c r="AR9" s="8">
        <v>10</v>
      </c>
      <c r="AS9" s="8">
        <v>6</v>
      </c>
      <c r="AT9" s="12" t="s">
        <v>122</v>
      </c>
    </row>
    <row r="10" spans="1:46" ht="165.75">
      <c r="A10" s="8">
        <v>4</v>
      </c>
      <c r="B10" s="41"/>
      <c r="C10" s="8" t="s">
        <v>14</v>
      </c>
      <c r="D10" s="8" t="s">
        <v>10</v>
      </c>
      <c r="E10" s="8">
        <v>17</v>
      </c>
      <c r="F10" s="8">
        <v>23</v>
      </c>
      <c r="G10" s="10" t="s">
        <v>116</v>
      </c>
      <c r="H10" s="8">
        <v>17</v>
      </c>
      <c r="I10" s="8">
        <v>17.5</v>
      </c>
      <c r="J10" s="21"/>
      <c r="K10" s="8">
        <v>17</v>
      </c>
      <c r="L10" s="8">
        <v>9</v>
      </c>
      <c r="M10" s="12" t="s">
        <v>91</v>
      </c>
      <c r="N10" s="8">
        <v>17</v>
      </c>
      <c r="O10" s="8">
        <v>23.7</v>
      </c>
      <c r="P10" s="10" t="s">
        <v>116</v>
      </c>
      <c r="Q10" s="27">
        <v>15</v>
      </c>
      <c r="R10" s="27">
        <v>15.5</v>
      </c>
      <c r="S10" s="10" t="s">
        <v>96</v>
      </c>
      <c r="T10" s="8">
        <v>17</v>
      </c>
      <c r="U10" s="19">
        <v>17.5</v>
      </c>
      <c r="V10" s="11" t="s">
        <v>80</v>
      </c>
      <c r="W10" s="22">
        <v>17</v>
      </c>
      <c r="X10" s="8">
        <v>20</v>
      </c>
      <c r="Y10" s="10" t="s">
        <v>88</v>
      </c>
      <c r="Z10" s="8">
        <v>17</v>
      </c>
      <c r="AA10" s="8">
        <v>21</v>
      </c>
      <c r="AB10" s="10" t="s">
        <v>147</v>
      </c>
      <c r="AC10" s="8">
        <v>17</v>
      </c>
      <c r="AD10" s="8">
        <v>18.5</v>
      </c>
      <c r="AE10" s="20" t="s">
        <v>63</v>
      </c>
      <c r="AF10" s="8">
        <v>17</v>
      </c>
      <c r="AG10" s="8">
        <v>20</v>
      </c>
      <c r="AH10" s="12" t="s">
        <v>116</v>
      </c>
      <c r="AI10" s="8">
        <v>17</v>
      </c>
      <c r="AJ10" s="8">
        <v>13.2</v>
      </c>
      <c r="AK10" s="23" t="s">
        <v>104</v>
      </c>
      <c r="AL10" s="8">
        <v>17</v>
      </c>
      <c r="AM10" s="8">
        <v>16</v>
      </c>
      <c r="AN10" s="23" t="s">
        <v>106</v>
      </c>
      <c r="AO10" s="8">
        <v>17</v>
      </c>
      <c r="AP10" s="8">
        <v>19</v>
      </c>
      <c r="AQ10" s="12" t="s">
        <v>129</v>
      </c>
      <c r="AR10" s="8">
        <v>17</v>
      </c>
      <c r="AS10" s="8">
        <v>18</v>
      </c>
      <c r="AT10" s="6"/>
    </row>
    <row r="11" spans="1:46" ht="127.5">
      <c r="A11" s="8">
        <v>5</v>
      </c>
      <c r="B11" s="41"/>
      <c r="C11" s="8" t="s">
        <v>15</v>
      </c>
      <c r="D11" s="8" t="s">
        <v>10</v>
      </c>
      <c r="E11" s="8">
        <v>60</v>
      </c>
      <c r="F11" s="8">
        <v>66.6</v>
      </c>
      <c r="G11" s="10" t="s">
        <v>43</v>
      </c>
      <c r="H11" s="8">
        <v>60</v>
      </c>
      <c r="I11" s="8">
        <v>85</v>
      </c>
      <c r="J11" s="10" t="s">
        <v>48</v>
      </c>
      <c r="K11" s="8">
        <v>60</v>
      </c>
      <c r="L11" s="8">
        <v>29</v>
      </c>
      <c r="M11" s="12" t="s">
        <v>120</v>
      </c>
      <c r="N11" s="8">
        <v>60</v>
      </c>
      <c r="O11" s="8">
        <v>88.5</v>
      </c>
      <c r="P11" s="10" t="s">
        <v>138</v>
      </c>
      <c r="Q11" s="8">
        <v>60</v>
      </c>
      <c r="R11" s="8">
        <v>80</v>
      </c>
      <c r="S11" s="10" t="s">
        <v>67</v>
      </c>
      <c r="T11" s="8">
        <v>60</v>
      </c>
      <c r="U11" s="8">
        <v>79</v>
      </c>
      <c r="V11" s="10" t="s">
        <v>81</v>
      </c>
      <c r="W11" s="8">
        <v>60</v>
      </c>
      <c r="X11" s="8">
        <v>74</v>
      </c>
      <c r="Y11" s="12" t="s">
        <v>89</v>
      </c>
      <c r="Z11" s="8">
        <v>60</v>
      </c>
      <c r="AA11" s="8">
        <v>92</v>
      </c>
      <c r="AB11" s="10" t="s">
        <v>72</v>
      </c>
      <c r="AC11" s="8">
        <v>60</v>
      </c>
      <c r="AD11" s="19">
        <v>67</v>
      </c>
      <c r="AE11" s="11" t="s">
        <v>64</v>
      </c>
      <c r="AF11" s="22">
        <v>60</v>
      </c>
      <c r="AG11" s="8">
        <v>40</v>
      </c>
      <c r="AH11" s="12" t="s">
        <v>54</v>
      </c>
      <c r="AI11" s="8">
        <v>60</v>
      </c>
      <c r="AJ11" s="8">
        <v>55.6</v>
      </c>
      <c r="AK11" s="10" t="s">
        <v>143</v>
      </c>
      <c r="AL11" s="8">
        <v>60</v>
      </c>
      <c r="AM11" s="19">
        <v>64</v>
      </c>
      <c r="AN11" s="11" t="s">
        <v>66</v>
      </c>
      <c r="AO11" s="22">
        <v>60</v>
      </c>
      <c r="AP11" s="8">
        <v>64</v>
      </c>
      <c r="AQ11" s="10" t="s">
        <v>67</v>
      </c>
      <c r="AR11" s="8">
        <v>60</v>
      </c>
      <c r="AS11" s="8">
        <v>43</v>
      </c>
      <c r="AT11" s="12" t="s">
        <v>123</v>
      </c>
    </row>
    <row r="12" spans="1:46" ht="204">
      <c r="A12" s="8">
        <v>6</v>
      </c>
      <c r="B12" s="41"/>
      <c r="C12" s="8" t="s">
        <v>16</v>
      </c>
      <c r="D12" s="8" t="s">
        <v>10</v>
      </c>
      <c r="E12" s="8">
        <v>60</v>
      </c>
      <c r="F12" s="8">
        <v>75</v>
      </c>
      <c r="G12" s="10" t="s">
        <v>117</v>
      </c>
      <c r="H12" s="8">
        <v>60</v>
      </c>
      <c r="I12" s="8">
        <v>80</v>
      </c>
      <c r="J12" s="10" t="s">
        <v>49</v>
      </c>
      <c r="K12" s="8">
        <v>60</v>
      </c>
      <c r="L12" s="8">
        <v>14</v>
      </c>
      <c r="M12" s="11" t="s">
        <v>92</v>
      </c>
      <c r="N12" s="8">
        <v>60</v>
      </c>
      <c r="O12" s="8">
        <v>88.5</v>
      </c>
      <c r="P12" s="10" t="s">
        <v>49</v>
      </c>
      <c r="Q12" s="8">
        <v>60</v>
      </c>
      <c r="R12" s="8">
        <v>53</v>
      </c>
      <c r="S12" s="20" t="s">
        <v>68</v>
      </c>
      <c r="T12" s="8">
        <v>60</v>
      </c>
      <c r="U12" s="8">
        <v>100</v>
      </c>
      <c r="V12" s="12" t="s">
        <v>82</v>
      </c>
      <c r="W12" s="8">
        <v>60</v>
      </c>
      <c r="X12" s="8">
        <v>79</v>
      </c>
      <c r="Y12" s="12" t="s">
        <v>90</v>
      </c>
      <c r="Z12" s="8">
        <v>60</v>
      </c>
      <c r="AA12" s="19">
        <v>85</v>
      </c>
      <c r="AB12" s="11" t="s">
        <v>73</v>
      </c>
      <c r="AC12" s="22">
        <v>60</v>
      </c>
      <c r="AD12" s="8">
        <v>61</v>
      </c>
      <c r="AE12" s="20" t="s">
        <v>107</v>
      </c>
      <c r="AF12" s="8">
        <v>60</v>
      </c>
      <c r="AG12" s="8">
        <v>60</v>
      </c>
      <c r="AH12" s="6"/>
      <c r="AI12" s="8">
        <v>60</v>
      </c>
      <c r="AJ12" s="8">
        <v>55.6</v>
      </c>
      <c r="AK12" s="10" t="s">
        <v>105</v>
      </c>
      <c r="AL12" s="8">
        <v>60</v>
      </c>
      <c r="AM12" s="8">
        <v>80</v>
      </c>
      <c r="AN12" s="10" t="s">
        <v>49</v>
      </c>
      <c r="AO12" s="8">
        <v>60</v>
      </c>
      <c r="AP12" s="8">
        <v>73</v>
      </c>
      <c r="AQ12" s="12" t="s">
        <v>130</v>
      </c>
      <c r="AR12" s="8">
        <v>60</v>
      </c>
      <c r="AS12" s="8">
        <v>14</v>
      </c>
      <c r="AT12" s="12" t="s">
        <v>124</v>
      </c>
    </row>
    <row r="13" spans="1:46" ht="127.5">
      <c r="A13" s="8">
        <v>7</v>
      </c>
      <c r="B13" s="41"/>
      <c r="C13" s="8" t="s">
        <v>17</v>
      </c>
      <c r="D13" s="8"/>
      <c r="E13" s="8" t="s">
        <v>18</v>
      </c>
      <c r="F13" s="8" t="s">
        <v>18</v>
      </c>
      <c r="G13" s="8"/>
      <c r="H13" s="8" t="s">
        <v>18</v>
      </c>
      <c r="I13" s="8" t="s">
        <v>18</v>
      </c>
      <c r="J13" s="6"/>
      <c r="K13" s="8" t="s">
        <v>18</v>
      </c>
      <c r="L13" s="8" t="s">
        <v>18</v>
      </c>
      <c r="M13" s="20"/>
      <c r="N13" s="8" t="s">
        <v>18</v>
      </c>
      <c r="O13" s="8" t="s">
        <v>18</v>
      </c>
      <c r="P13" s="6"/>
      <c r="Q13" s="8" t="s">
        <v>18</v>
      </c>
      <c r="R13" s="8" t="s">
        <v>18</v>
      </c>
      <c r="S13" s="20" t="s">
        <v>97</v>
      </c>
      <c r="T13" s="8" t="s">
        <v>18</v>
      </c>
      <c r="U13" s="8" t="s">
        <v>18</v>
      </c>
      <c r="V13" s="6"/>
      <c r="W13" s="8" t="s">
        <v>18</v>
      </c>
      <c r="X13" s="8" t="s">
        <v>18</v>
      </c>
      <c r="Y13" s="6"/>
      <c r="Z13" s="8" t="s">
        <v>18</v>
      </c>
      <c r="AA13" s="8">
        <v>1</v>
      </c>
      <c r="AB13" s="24" t="s">
        <v>74</v>
      </c>
      <c r="AC13" s="8" t="s">
        <v>18</v>
      </c>
      <c r="AD13" s="8" t="s">
        <v>18</v>
      </c>
      <c r="AE13" s="20" t="s">
        <v>108</v>
      </c>
      <c r="AF13" s="8" t="s">
        <v>18</v>
      </c>
      <c r="AG13" s="8" t="s">
        <v>18</v>
      </c>
      <c r="AH13" s="6"/>
      <c r="AI13" s="8" t="s">
        <v>18</v>
      </c>
      <c r="AJ13" s="8" t="s">
        <v>18</v>
      </c>
      <c r="AK13" s="6"/>
      <c r="AL13" s="8" t="s">
        <v>18</v>
      </c>
      <c r="AM13" s="8" t="s">
        <v>18</v>
      </c>
      <c r="AN13" s="6"/>
      <c r="AO13" s="8" t="s">
        <v>18</v>
      </c>
      <c r="AP13" s="8" t="s">
        <v>18</v>
      </c>
      <c r="AQ13" s="6"/>
      <c r="AR13" s="8" t="s">
        <v>18</v>
      </c>
      <c r="AS13" s="8" t="s">
        <v>18</v>
      </c>
      <c r="AT13" s="6"/>
    </row>
    <row r="14" spans="1:46" ht="216.75">
      <c r="A14" s="8">
        <v>8</v>
      </c>
      <c r="B14" s="41"/>
      <c r="C14" s="8" t="s">
        <v>19</v>
      </c>
      <c r="D14" s="8" t="s">
        <v>10</v>
      </c>
      <c r="E14" s="8">
        <v>75</v>
      </c>
      <c r="F14" s="8">
        <v>85</v>
      </c>
      <c r="G14" s="10" t="s">
        <v>44</v>
      </c>
      <c r="H14" s="8">
        <v>75</v>
      </c>
      <c r="I14" s="8">
        <v>99</v>
      </c>
      <c r="J14" s="10" t="s">
        <v>50</v>
      </c>
      <c r="K14" s="8">
        <v>75</v>
      </c>
      <c r="L14" s="8">
        <v>76.5</v>
      </c>
      <c r="M14" s="6"/>
      <c r="N14" s="8">
        <v>75</v>
      </c>
      <c r="O14" s="8">
        <v>97</v>
      </c>
      <c r="P14" s="12" t="s">
        <v>141</v>
      </c>
      <c r="Q14" s="8">
        <v>60</v>
      </c>
      <c r="R14" s="8">
        <v>75</v>
      </c>
      <c r="S14" s="10" t="s">
        <v>98</v>
      </c>
      <c r="T14" s="8">
        <v>75</v>
      </c>
      <c r="U14" s="8">
        <v>94</v>
      </c>
      <c r="V14" s="10" t="s">
        <v>83</v>
      </c>
      <c r="W14" s="8">
        <v>75</v>
      </c>
      <c r="X14" s="8">
        <v>84</v>
      </c>
      <c r="Y14" s="10" t="s">
        <v>98</v>
      </c>
      <c r="Z14" s="8">
        <v>75</v>
      </c>
      <c r="AA14" s="8">
        <v>84</v>
      </c>
      <c r="AB14" s="10" t="s">
        <v>75</v>
      </c>
      <c r="AC14" s="8">
        <v>75</v>
      </c>
      <c r="AD14" s="8">
        <v>88</v>
      </c>
      <c r="AE14" s="20" t="s">
        <v>109</v>
      </c>
      <c r="AF14" s="8">
        <v>75</v>
      </c>
      <c r="AG14" s="8">
        <v>94</v>
      </c>
      <c r="AH14" s="10" t="s">
        <v>139</v>
      </c>
      <c r="AI14" s="8">
        <v>75</v>
      </c>
      <c r="AJ14" s="8">
        <v>85</v>
      </c>
      <c r="AK14" s="12" t="s">
        <v>140</v>
      </c>
      <c r="AL14" s="8">
        <v>75</v>
      </c>
      <c r="AM14" s="8">
        <v>85</v>
      </c>
      <c r="AN14" s="10" t="s">
        <v>83</v>
      </c>
      <c r="AO14" s="8">
        <v>75</v>
      </c>
      <c r="AP14" s="16">
        <v>85</v>
      </c>
      <c r="AQ14" s="12" t="s">
        <v>131</v>
      </c>
      <c r="AR14" s="8">
        <v>75</v>
      </c>
      <c r="AS14" s="8">
        <v>79</v>
      </c>
      <c r="AT14" s="12" t="s">
        <v>125</v>
      </c>
    </row>
    <row r="15" spans="1:46" ht="178.5">
      <c r="A15" s="8">
        <v>9</v>
      </c>
      <c r="B15" s="41"/>
      <c r="C15" s="8" t="s">
        <v>20</v>
      </c>
      <c r="D15" s="8" t="s">
        <v>21</v>
      </c>
      <c r="E15" s="8">
        <v>0</v>
      </c>
      <c r="F15" s="8">
        <v>0</v>
      </c>
      <c r="G15" s="8"/>
      <c r="H15" s="8">
        <v>0</v>
      </c>
      <c r="I15" s="8">
        <v>0</v>
      </c>
      <c r="J15" s="6"/>
      <c r="K15" s="8">
        <v>0</v>
      </c>
      <c r="L15" s="8">
        <v>2</v>
      </c>
      <c r="M15" s="10" t="s">
        <v>93</v>
      </c>
      <c r="N15" s="8">
        <v>0</v>
      </c>
      <c r="O15" s="8">
        <v>0</v>
      </c>
      <c r="P15" s="6"/>
      <c r="Q15" s="8">
        <v>0</v>
      </c>
      <c r="R15" s="8">
        <v>0</v>
      </c>
      <c r="S15" s="6"/>
      <c r="T15" s="8">
        <v>0</v>
      </c>
      <c r="U15" s="8">
        <v>1</v>
      </c>
      <c r="V15" s="10" t="s">
        <v>84</v>
      </c>
      <c r="W15" s="8">
        <v>0</v>
      </c>
      <c r="X15" s="8">
        <v>0</v>
      </c>
      <c r="Y15" s="6"/>
      <c r="Z15" s="8">
        <v>0</v>
      </c>
      <c r="AA15" s="8">
        <v>1</v>
      </c>
      <c r="AB15" s="10" t="s">
        <v>76</v>
      </c>
      <c r="AC15" s="8">
        <v>0</v>
      </c>
      <c r="AD15" s="8">
        <v>0</v>
      </c>
      <c r="AE15" s="10"/>
      <c r="AF15" s="8">
        <v>0</v>
      </c>
      <c r="AG15" s="8">
        <v>1</v>
      </c>
      <c r="AH15" s="12" t="s">
        <v>142</v>
      </c>
      <c r="AI15" s="8">
        <v>0</v>
      </c>
      <c r="AJ15" s="8">
        <v>0</v>
      </c>
      <c r="AK15" s="6"/>
      <c r="AL15" s="8">
        <v>0</v>
      </c>
      <c r="AM15" s="8">
        <v>0</v>
      </c>
      <c r="AN15" s="6"/>
      <c r="AO15" s="8">
        <v>0</v>
      </c>
      <c r="AP15" s="8">
        <v>0</v>
      </c>
      <c r="AQ15" s="6"/>
      <c r="AR15" s="8">
        <v>0</v>
      </c>
      <c r="AS15" s="8">
        <v>0</v>
      </c>
      <c r="AT15" s="6"/>
    </row>
    <row r="16" spans="1:46" ht="178.5">
      <c r="A16" s="8">
        <v>10</v>
      </c>
      <c r="B16" s="42"/>
      <c r="C16" s="8" t="s">
        <v>22</v>
      </c>
      <c r="D16" s="8" t="s">
        <v>21</v>
      </c>
      <c r="E16" s="8">
        <v>0</v>
      </c>
      <c r="F16" s="8">
        <v>0</v>
      </c>
      <c r="G16" s="8"/>
      <c r="H16" s="8">
        <v>0</v>
      </c>
      <c r="I16" s="8">
        <v>0</v>
      </c>
      <c r="J16" s="6"/>
      <c r="K16" s="8">
        <v>0</v>
      </c>
      <c r="L16" s="8">
        <v>0</v>
      </c>
      <c r="M16" s="6"/>
      <c r="N16" s="8">
        <v>0</v>
      </c>
      <c r="O16" s="8">
        <v>0</v>
      </c>
      <c r="P16" s="6"/>
      <c r="Q16" s="8">
        <v>0</v>
      </c>
      <c r="R16" s="8">
        <v>0</v>
      </c>
      <c r="S16" s="6"/>
      <c r="T16" s="8">
        <v>0</v>
      </c>
      <c r="U16" s="8">
        <v>0</v>
      </c>
      <c r="V16" s="6"/>
      <c r="W16" s="8">
        <v>0</v>
      </c>
      <c r="X16" s="8">
        <v>0</v>
      </c>
      <c r="Y16" s="6"/>
      <c r="Z16" s="8">
        <v>0</v>
      </c>
      <c r="AA16" s="8">
        <v>0</v>
      </c>
      <c r="AB16" s="6"/>
      <c r="AC16" s="8">
        <v>0</v>
      </c>
      <c r="AD16" s="8">
        <v>0</v>
      </c>
      <c r="AE16" s="6"/>
      <c r="AF16" s="8">
        <v>0</v>
      </c>
      <c r="AG16" s="8">
        <v>0</v>
      </c>
      <c r="AH16" s="6"/>
      <c r="AI16" s="8">
        <v>0</v>
      </c>
      <c r="AJ16" s="8">
        <v>0</v>
      </c>
      <c r="AK16" s="6"/>
      <c r="AL16" s="8">
        <v>0</v>
      </c>
      <c r="AM16" s="8">
        <v>0</v>
      </c>
      <c r="AN16" s="6"/>
      <c r="AO16" s="8">
        <v>0</v>
      </c>
      <c r="AP16" s="8">
        <v>0</v>
      </c>
      <c r="AQ16" s="6"/>
      <c r="AR16" s="8">
        <v>0</v>
      </c>
      <c r="AS16" s="8">
        <v>0</v>
      </c>
      <c r="AT16" s="6"/>
    </row>
  </sheetData>
  <sheetProtection/>
  <mergeCells count="15">
    <mergeCell ref="Z1:AB1"/>
    <mergeCell ref="AC1:AE1"/>
    <mergeCell ref="AF1:AH1"/>
    <mergeCell ref="AI1:AK1"/>
    <mergeCell ref="AO1:AQ1"/>
    <mergeCell ref="AR1:AT1"/>
    <mergeCell ref="AL1:AN1"/>
    <mergeCell ref="T1:V1"/>
    <mergeCell ref="W1:Y1"/>
    <mergeCell ref="B6:B16"/>
    <mergeCell ref="E1:G1"/>
    <mergeCell ref="H1:J1"/>
    <mergeCell ref="K1:M1"/>
    <mergeCell ref="N1:P1"/>
    <mergeCell ref="Q1:S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="85" zoomScaleNormal="85" zoomScalePageLayoutView="0" workbookViewId="0" topLeftCell="A1">
      <selection activeCell="I9" sqref="I9"/>
    </sheetView>
  </sheetViews>
  <sheetFormatPr defaultColWidth="9.140625" defaultRowHeight="15"/>
  <cols>
    <col min="1" max="1" width="51.57421875" style="28" customWidth="1"/>
    <col min="2" max="2" width="7.28125" style="28" customWidth="1"/>
    <col min="3" max="4" width="9.140625" style="36" customWidth="1"/>
    <col min="5" max="5" width="9.140625" style="29" customWidth="1"/>
    <col min="6" max="16384" width="9.140625" style="28" customWidth="1"/>
  </cols>
  <sheetData>
    <row r="1" spans="3:4" ht="15">
      <c r="C1" s="46" t="s">
        <v>144</v>
      </c>
      <c r="D1" s="46"/>
    </row>
    <row r="2" spans="1:5" ht="27.75" customHeight="1">
      <c r="A2" s="30" t="s">
        <v>2</v>
      </c>
      <c r="B2" s="30" t="s">
        <v>3</v>
      </c>
      <c r="C2" s="30" t="s">
        <v>25</v>
      </c>
      <c r="D2" s="30" t="s">
        <v>26</v>
      </c>
      <c r="E2" s="1" t="s">
        <v>145</v>
      </c>
    </row>
    <row r="3" spans="1:5" ht="15">
      <c r="A3" s="2" t="s">
        <v>4</v>
      </c>
      <c r="B3" s="3"/>
      <c r="C3" s="31"/>
      <c r="D3" s="31"/>
      <c r="E3" s="32"/>
    </row>
    <row r="4" spans="1:5" ht="27" customHeight="1">
      <c r="A4" s="8" t="s">
        <v>6</v>
      </c>
      <c r="B4" s="8" t="s">
        <v>7</v>
      </c>
      <c r="C4" s="31">
        <v>2247</v>
      </c>
      <c r="D4" s="38">
        <f>ДОУ!F4+ДОУ!I4+ДОУ!L4+ДОУ!O4+ДОУ!R4+ДОУ!U4+ДОУ!X4+ДОУ!AA4+ДОУ!AD4+ДОУ!AG4+ДОУ!AJ4+ДОУ!AM4+ДОУ!AP4+ДОУ!AS4</f>
        <v>2101</v>
      </c>
      <c r="E4" s="32">
        <f>D4-C4</f>
        <v>-146</v>
      </c>
    </row>
    <row r="5" spans="1:5" ht="39.75" customHeight="1">
      <c r="A5" s="33" t="s">
        <v>9</v>
      </c>
      <c r="B5" s="8" t="s">
        <v>10</v>
      </c>
      <c r="C5" s="34">
        <f>960/12</f>
        <v>80</v>
      </c>
      <c r="D5" s="34">
        <f>1063.5/12</f>
        <v>88.625</v>
      </c>
      <c r="E5" s="32">
        <f aca="true" t="shared" si="0" ref="E5:E15">D5-C5</f>
        <v>8.625</v>
      </c>
    </row>
    <row r="6" spans="1:5" ht="30.75" customHeight="1">
      <c r="A6" s="35" t="s">
        <v>52</v>
      </c>
      <c r="B6" s="8" t="s">
        <v>10</v>
      </c>
      <c r="C6" s="34">
        <f>1180/14</f>
        <v>84.28571428571429</v>
      </c>
      <c r="D6" s="34">
        <f>1177/14</f>
        <v>84.07142857142857</v>
      </c>
      <c r="E6" s="32">
        <f t="shared" si="0"/>
        <v>-0.2142857142857224</v>
      </c>
    </row>
    <row r="7" spans="1:5" ht="31.5" customHeight="1">
      <c r="A7" s="33" t="s">
        <v>11</v>
      </c>
      <c r="B7" s="8" t="s">
        <v>10</v>
      </c>
      <c r="C7" s="34">
        <f>920/12</f>
        <v>76.66666666666667</v>
      </c>
      <c r="D7" s="34">
        <f>1046/12</f>
        <v>87.16666666666667</v>
      </c>
      <c r="E7" s="32">
        <f t="shared" si="0"/>
        <v>10.5</v>
      </c>
    </row>
    <row r="8" spans="1:5" ht="21.75" customHeight="1">
      <c r="A8" s="33" t="s">
        <v>12</v>
      </c>
      <c r="B8" s="8" t="s">
        <v>13</v>
      </c>
      <c r="C8" s="31">
        <f>140/14</f>
        <v>10</v>
      </c>
      <c r="D8" s="31">
        <f>109.2/14</f>
        <v>7.8</v>
      </c>
      <c r="E8" s="32">
        <f t="shared" si="0"/>
        <v>-2.2</v>
      </c>
    </row>
    <row r="9" spans="1:5" ht="21" customHeight="1">
      <c r="A9" s="33" t="s">
        <v>14</v>
      </c>
      <c r="B9" s="8" t="s">
        <v>10</v>
      </c>
      <c r="C9" s="34">
        <f>236/14</f>
        <v>16.857142857142858</v>
      </c>
      <c r="D9" s="34">
        <f>251.9/14</f>
        <v>17.992857142857144</v>
      </c>
      <c r="E9" s="32">
        <f t="shared" si="0"/>
        <v>1.1357142857142861</v>
      </c>
    </row>
    <row r="10" spans="1:5" ht="22.5" customHeight="1">
      <c r="A10" s="33" t="s">
        <v>15</v>
      </c>
      <c r="B10" s="8" t="s">
        <v>10</v>
      </c>
      <c r="C10" s="34">
        <f>840/14</f>
        <v>60</v>
      </c>
      <c r="D10" s="34">
        <f>927.7/14</f>
        <v>66.26428571428572</v>
      </c>
      <c r="E10" s="32">
        <f t="shared" si="0"/>
        <v>6.26428571428572</v>
      </c>
    </row>
    <row r="11" spans="1:5" ht="19.5" customHeight="1">
      <c r="A11" s="33" t="s">
        <v>16</v>
      </c>
      <c r="B11" s="8" t="s">
        <v>10</v>
      </c>
      <c r="C11" s="34">
        <f>840/14</f>
        <v>60</v>
      </c>
      <c r="D11" s="34">
        <f>918.1/14</f>
        <v>65.57857142857144</v>
      </c>
      <c r="E11" s="32">
        <f t="shared" si="0"/>
        <v>5.578571428571436</v>
      </c>
    </row>
    <row r="12" spans="1:5" ht="32.25" customHeight="1">
      <c r="A12" s="33" t="s">
        <v>17</v>
      </c>
      <c r="B12" s="8"/>
      <c r="C12" s="31" t="s">
        <v>18</v>
      </c>
      <c r="D12" s="31" t="s">
        <v>18</v>
      </c>
      <c r="E12" s="32"/>
    </row>
    <row r="13" spans="1:5" ht="26.25" customHeight="1">
      <c r="A13" s="33" t="s">
        <v>19</v>
      </c>
      <c r="B13" s="8" t="s">
        <v>10</v>
      </c>
      <c r="C13" s="34">
        <f>1035/14</f>
        <v>73.92857142857143</v>
      </c>
      <c r="D13" s="34">
        <f>1210.5/14</f>
        <v>86.46428571428571</v>
      </c>
      <c r="E13" s="32">
        <f t="shared" si="0"/>
        <v>12.535714285714278</v>
      </c>
    </row>
    <row r="14" spans="1:5" ht="27" customHeight="1">
      <c r="A14" s="33" t="s">
        <v>20</v>
      </c>
      <c r="B14" s="8" t="s">
        <v>21</v>
      </c>
      <c r="C14" s="31">
        <v>0</v>
      </c>
      <c r="D14" s="31">
        <v>5</v>
      </c>
      <c r="E14" s="32">
        <f t="shared" si="0"/>
        <v>5</v>
      </c>
    </row>
    <row r="15" spans="1:5" ht="15" customHeight="1">
      <c r="A15" s="33" t="s">
        <v>22</v>
      </c>
      <c r="B15" s="8" t="s">
        <v>21</v>
      </c>
      <c r="C15" s="31">
        <v>0</v>
      </c>
      <c r="D15" s="31">
        <v>0</v>
      </c>
      <c r="E15" s="32">
        <f t="shared" si="0"/>
        <v>0</v>
      </c>
    </row>
  </sheetData>
  <sheetProtection/>
  <mergeCells count="1">
    <mergeCell ref="C1:D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TENSOR</dc:creator>
  <cp:keywords/>
  <dc:description/>
  <cp:lastModifiedBy>TENSOR</cp:lastModifiedBy>
  <cp:lastPrinted>2014-02-27T08:14:59Z</cp:lastPrinted>
  <dcterms:created xsi:type="dcterms:W3CDTF">2013-01-23T10:35:41Z</dcterms:created>
  <dcterms:modified xsi:type="dcterms:W3CDTF">2014-06-03T09:45:51Z</dcterms:modified>
  <cp:category/>
  <cp:version/>
  <cp:contentType/>
  <cp:contentStatus/>
</cp:coreProperties>
</file>