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2_Муниципальный этап\_Итоги\"/>
    </mc:Choice>
  </mc:AlternateContent>
  <xr:revisionPtr revIDLastSave="0" documentId="13_ncr:1_{A27474B6-BE27-4B14-9B36-8B4D8BA9FA07}" xr6:coauthVersionLast="47" xr6:coauthVersionMax="47" xr10:uidLastSave="{00000000-0000-0000-0000-000000000000}"/>
  <bookViews>
    <workbookView xWindow="-108" yWindow="-108" windowWidth="23256" windowHeight="12576" xr2:uid="{28628EC2-CEA7-478F-AC31-0898638E2790}"/>
  </bookViews>
  <sheets>
    <sheet name="История_7-11" sheetId="1" r:id="rId1"/>
  </sheets>
  <definedNames>
    <definedName name="_xlnm._FilterDatabase" localSheetId="0" hidden="1">'История_7-11'!$A$2:$AD$82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7" i="1" l="1"/>
  <c r="AA28" i="1"/>
  <c r="AC28" i="1" s="1"/>
  <c r="H28" i="1"/>
  <c r="G28" i="1"/>
  <c r="F28" i="1"/>
  <c r="H80" i="1"/>
  <c r="G80" i="1"/>
  <c r="F80" i="1"/>
  <c r="AA72" i="1"/>
  <c r="H83" i="1"/>
  <c r="G83" i="1"/>
  <c r="F83" i="1"/>
  <c r="H82" i="1"/>
  <c r="G82" i="1"/>
  <c r="F82" i="1"/>
  <c r="H71" i="1"/>
  <c r="G71" i="1"/>
  <c r="F71" i="1"/>
  <c r="AA79" i="1"/>
  <c r="AA76" i="1"/>
  <c r="AD76" i="1" s="1"/>
  <c r="H73" i="1"/>
  <c r="G73" i="1"/>
  <c r="F73" i="1"/>
  <c r="AA71" i="1"/>
  <c r="AD71" i="1" s="1"/>
  <c r="AA81" i="1"/>
  <c r="AD81" i="1" s="1"/>
  <c r="H81" i="1"/>
  <c r="G81" i="1"/>
  <c r="F81" i="1"/>
  <c r="H77" i="1"/>
  <c r="G77" i="1"/>
  <c r="F77" i="1"/>
  <c r="H78" i="1"/>
  <c r="G78" i="1"/>
  <c r="F78" i="1"/>
  <c r="H70" i="1"/>
  <c r="G70" i="1"/>
  <c r="F70" i="1"/>
  <c r="AA74" i="1"/>
  <c r="AD74" i="1" s="1"/>
  <c r="AA78" i="1"/>
  <c r="H76" i="1"/>
  <c r="G76" i="1"/>
  <c r="F76" i="1"/>
  <c r="AA77" i="1"/>
  <c r="AD77" i="1" s="1"/>
  <c r="AA83" i="1"/>
  <c r="AD83" i="1" s="1"/>
  <c r="AA73" i="1"/>
  <c r="H72" i="1"/>
  <c r="G72" i="1"/>
  <c r="F72" i="1"/>
  <c r="AA80" i="1"/>
  <c r="AD80" i="1" s="1"/>
  <c r="H79" i="1"/>
  <c r="G79" i="1"/>
  <c r="F79" i="1"/>
  <c r="AA82" i="1"/>
  <c r="AD82" i="1" s="1"/>
  <c r="H74" i="1"/>
  <c r="G74" i="1"/>
  <c r="F74" i="1"/>
  <c r="AA75" i="1"/>
  <c r="AD75" i="1" s="1"/>
  <c r="AA70" i="1"/>
  <c r="AD70" i="1" s="1"/>
  <c r="H75" i="1"/>
  <c r="G75" i="1"/>
  <c r="F75" i="1"/>
  <c r="AA56" i="1"/>
  <c r="AC56" i="1" s="1"/>
  <c r="H65" i="1"/>
  <c r="G65" i="1"/>
  <c r="F65" i="1"/>
  <c r="AA69" i="1"/>
  <c r="AC69" i="1" s="1"/>
  <c r="H64" i="1"/>
  <c r="G64" i="1"/>
  <c r="F64" i="1"/>
  <c r="AA60" i="1"/>
  <c r="AC60" i="1" s="1"/>
  <c r="H68" i="1"/>
  <c r="G68" i="1"/>
  <c r="F68" i="1"/>
  <c r="AA65" i="1"/>
  <c r="AC65" i="1" s="1"/>
  <c r="H66" i="1"/>
  <c r="G66" i="1"/>
  <c r="F66" i="1"/>
  <c r="H61" i="1"/>
  <c r="G61" i="1"/>
  <c r="F61" i="1"/>
  <c r="AA67" i="1"/>
  <c r="AC67" i="1" s="1"/>
  <c r="H69" i="1"/>
  <c r="G69" i="1"/>
  <c r="F69" i="1"/>
  <c r="H67" i="1"/>
  <c r="G67" i="1"/>
  <c r="F67" i="1"/>
  <c r="AA62" i="1"/>
  <c r="AC62" i="1" s="1"/>
  <c r="H59" i="1"/>
  <c r="G59" i="1"/>
  <c r="F59" i="1"/>
  <c r="AA63" i="1"/>
  <c r="AC63" i="1" s="1"/>
  <c r="H55" i="1"/>
  <c r="G55" i="1"/>
  <c r="F55" i="1"/>
  <c r="AA66" i="1"/>
  <c r="H63" i="1"/>
  <c r="G63" i="1"/>
  <c r="F63" i="1"/>
  <c r="AA59" i="1"/>
  <c r="AC59" i="1" s="1"/>
  <c r="H62" i="1"/>
  <c r="G62" i="1"/>
  <c r="F62" i="1"/>
  <c r="AA54" i="1"/>
  <c r="AC54" i="1" s="1"/>
  <c r="H60" i="1"/>
  <c r="G60" i="1"/>
  <c r="F60" i="1"/>
  <c r="AA64" i="1"/>
  <c r="AC64" i="1" s="1"/>
  <c r="H54" i="1"/>
  <c r="G54" i="1"/>
  <c r="F54" i="1"/>
  <c r="AA68" i="1"/>
  <c r="AC68" i="1" s="1"/>
  <c r="AA55" i="1"/>
  <c r="AC55" i="1" s="1"/>
  <c r="H58" i="1"/>
  <c r="G58" i="1"/>
  <c r="F58" i="1"/>
  <c r="AA58" i="1"/>
  <c r="AC58" i="1" s="1"/>
  <c r="H57" i="1"/>
  <c r="G57" i="1"/>
  <c r="F57" i="1"/>
  <c r="AC57" i="1"/>
  <c r="AA61" i="1"/>
  <c r="AC61" i="1" s="1"/>
  <c r="H56" i="1"/>
  <c r="G56" i="1"/>
  <c r="F56" i="1"/>
  <c r="H45" i="1"/>
  <c r="G45" i="1"/>
  <c r="F45" i="1"/>
  <c r="AA40" i="1"/>
  <c r="AD40" i="1" s="1"/>
  <c r="H50" i="1"/>
  <c r="G50" i="1"/>
  <c r="F50" i="1"/>
  <c r="AA48" i="1"/>
  <c r="AD48" i="1" s="1"/>
  <c r="H52" i="1"/>
  <c r="G52" i="1"/>
  <c r="F52" i="1"/>
  <c r="H41" i="1"/>
  <c r="G41" i="1"/>
  <c r="F41" i="1"/>
  <c r="AA43" i="1"/>
  <c r="AD43" i="1" s="1"/>
  <c r="H44" i="1"/>
  <c r="G44" i="1"/>
  <c r="F44" i="1"/>
  <c r="AA46" i="1"/>
  <c r="AD46" i="1" s="1"/>
  <c r="H47" i="1"/>
  <c r="G47" i="1"/>
  <c r="F47" i="1"/>
  <c r="AA39" i="1"/>
  <c r="AD39" i="1" s="1"/>
  <c r="AA41" i="1"/>
  <c r="AD41" i="1" s="1"/>
  <c r="AA45" i="1"/>
  <c r="AD45" i="1" s="1"/>
  <c r="H51" i="1"/>
  <c r="G51" i="1"/>
  <c r="F51" i="1"/>
  <c r="AA38" i="1"/>
  <c r="AD38" i="1" s="1"/>
  <c r="H53" i="1"/>
  <c r="G53" i="1"/>
  <c r="F53" i="1"/>
  <c r="AA53" i="1"/>
  <c r="AD53" i="1" s="1"/>
  <c r="H46" i="1"/>
  <c r="G46" i="1"/>
  <c r="F46" i="1"/>
  <c r="AA36" i="1"/>
  <c r="AD36" i="1" s="1"/>
  <c r="H37" i="1"/>
  <c r="G37" i="1"/>
  <c r="F37" i="1"/>
  <c r="AA49" i="1"/>
  <c r="AD49" i="1" s="1"/>
  <c r="H43" i="1"/>
  <c r="G43" i="1"/>
  <c r="F43" i="1"/>
  <c r="AA52" i="1"/>
  <c r="AD52" i="1" s="1"/>
  <c r="H48" i="1"/>
  <c r="G48" i="1"/>
  <c r="F48" i="1"/>
  <c r="AA44" i="1"/>
  <c r="AD44" i="1" s="1"/>
  <c r="H38" i="1"/>
  <c r="G38" i="1"/>
  <c r="F38" i="1"/>
  <c r="AA51" i="1"/>
  <c r="AD51" i="1" s="1"/>
  <c r="H40" i="1"/>
  <c r="G40" i="1"/>
  <c r="F40" i="1"/>
  <c r="AA47" i="1"/>
  <c r="AD47" i="1" s="1"/>
  <c r="H39" i="1"/>
  <c r="G39" i="1"/>
  <c r="F39" i="1"/>
  <c r="AA37" i="1"/>
  <c r="AD37" i="1" s="1"/>
  <c r="H36" i="1"/>
  <c r="G36" i="1"/>
  <c r="F36" i="1"/>
  <c r="AA42" i="1"/>
  <c r="AD42" i="1" s="1"/>
  <c r="H42" i="1"/>
  <c r="G42" i="1"/>
  <c r="F42" i="1"/>
  <c r="AA50" i="1"/>
  <c r="AD50" i="1" s="1"/>
  <c r="H49" i="1"/>
  <c r="G49" i="1"/>
  <c r="F49" i="1"/>
  <c r="AA33" i="1"/>
  <c r="AD33" i="1" s="1"/>
  <c r="H32" i="1"/>
  <c r="G32" i="1"/>
  <c r="F32" i="1"/>
  <c r="AA27" i="1"/>
  <c r="AD27" i="1" s="1"/>
  <c r="H25" i="1"/>
  <c r="G25" i="1"/>
  <c r="F25" i="1"/>
  <c r="AA22" i="1"/>
  <c r="AD22" i="1" s="1"/>
  <c r="H34" i="1"/>
  <c r="G34" i="1"/>
  <c r="F34" i="1"/>
  <c r="AA23" i="1"/>
  <c r="AD23" i="1" s="1"/>
  <c r="H26" i="1"/>
  <c r="G26" i="1"/>
  <c r="F26" i="1"/>
  <c r="AA32" i="1"/>
  <c r="AD32" i="1" s="1"/>
  <c r="H22" i="1"/>
  <c r="G22" i="1"/>
  <c r="F22" i="1"/>
  <c r="AA24" i="1"/>
  <c r="AD24" i="1" s="1"/>
  <c r="H24" i="1"/>
  <c r="G24" i="1"/>
  <c r="F24" i="1"/>
  <c r="H20" i="1"/>
  <c r="G20" i="1"/>
  <c r="F20" i="1"/>
  <c r="AA25" i="1"/>
  <c r="AD25" i="1" s="1"/>
  <c r="H21" i="1"/>
  <c r="G21" i="1"/>
  <c r="F21" i="1"/>
  <c r="AA35" i="1"/>
  <c r="AD35" i="1" s="1"/>
  <c r="H35" i="1"/>
  <c r="G35" i="1"/>
  <c r="F35" i="1"/>
  <c r="AA30" i="1"/>
  <c r="AD30" i="1" s="1"/>
  <c r="H29" i="1"/>
  <c r="G29" i="1"/>
  <c r="F29" i="1"/>
  <c r="H33" i="1"/>
  <c r="G33" i="1"/>
  <c r="F33" i="1"/>
  <c r="AA31" i="1"/>
  <c r="AD31" i="1" s="1"/>
  <c r="H27" i="1"/>
  <c r="G27" i="1"/>
  <c r="F27" i="1"/>
  <c r="AA20" i="1"/>
  <c r="AD20" i="1" s="1"/>
  <c r="H31" i="1"/>
  <c r="G31" i="1"/>
  <c r="F31" i="1"/>
  <c r="AA34" i="1"/>
  <c r="AD34" i="1" s="1"/>
  <c r="AA29" i="1"/>
  <c r="AD29" i="1" s="1"/>
  <c r="H23" i="1"/>
  <c r="G23" i="1"/>
  <c r="F23" i="1"/>
  <c r="AA26" i="1"/>
  <c r="AD26" i="1" s="1"/>
  <c r="AA21" i="1"/>
  <c r="AD21" i="1" s="1"/>
  <c r="H30" i="1"/>
  <c r="G30" i="1"/>
  <c r="F30" i="1"/>
  <c r="H11" i="1"/>
  <c r="G11" i="1"/>
  <c r="F11" i="1"/>
  <c r="AA9" i="1"/>
  <c r="AD9" i="1" s="1"/>
  <c r="AA15" i="1"/>
  <c r="AD15" i="1" s="1"/>
  <c r="H19" i="1"/>
  <c r="G19" i="1"/>
  <c r="F19" i="1"/>
  <c r="AA14" i="1"/>
  <c r="AA11" i="1"/>
  <c r="AD11" i="1" s="1"/>
  <c r="H14" i="1"/>
  <c r="G14" i="1"/>
  <c r="F14" i="1"/>
  <c r="AA18" i="1"/>
  <c r="AD18" i="1" s="1"/>
  <c r="H16" i="1"/>
  <c r="G16" i="1"/>
  <c r="F16" i="1"/>
  <c r="AA13" i="1"/>
  <c r="AD13" i="1" s="1"/>
  <c r="H7" i="1"/>
  <c r="G7" i="1"/>
  <c r="F7" i="1"/>
  <c r="AA8" i="1"/>
  <c r="AD8" i="1" s="1"/>
  <c r="H17" i="1"/>
  <c r="G17" i="1"/>
  <c r="F17" i="1"/>
  <c r="AA17" i="1"/>
  <c r="H13" i="1"/>
  <c r="G13" i="1"/>
  <c r="F13" i="1"/>
  <c r="AA12" i="1"/>
  <c r="AD12" i="1" s="1"/>
  <c r="AA16" i="1"/>
  <c r="H9" i="1"/>
  <c r="G9" i="1"/>
  <c r="F9" i="1"/>
  <c r="AA7" i="1"/>
  <c r="AD7" i="1" s="1"/>
  <c r="H15" i="1"/>
  <c r="G15" i="1"/>
  <c r="F15" i="1"/>
  <c r="H12" i="1"/>
  <c r="G12" i="1"/>
  <c r="F12" i="1"/>
  <c r="H10" i="1"/>
  <c r="G10" i="1"/>
  <c r="F10" i="1"/>
  <c r="AA10" i="1"/>
  <c r="H18" i="1"/>
  <c r="G18" i="1"/>
  <c r="F18" i="1"/>
  <c r="AA19" i="1"/>
  <c r="AD19" i="1" s="1"/>
  <c r="H8" i="1"/>
  <c r="G8" i="1"/>
  <c r="F8" i="1"/>
  <c r="AD28" i="1" l="1"/>
  <c r="AC25" i="1"/>
  <c r="AD61" i="1"/>
  <c r="AD63" i="1"/>
  <c r="AD64" i="1"/>
  <c r="AD58" i="1"/>
  <c r="AD54" i="1"/>
  <c r="AC24" i="1"/>
  <c r="AC19" i="1"/>
  <c r="AC9" i="1"/>
  <c r="AD57" i="1"/>
  <c r="AC82" i="1"/>
  <c r="AC12" i="1"/>
  <c r="AC83" i="1"/>
  <c r="AD68" i="1"/>
  <c r="AD60" i="1"/>
  <c r="AC75" i="1"/>
  <c r="AC77" i="1"/>
  <c r="AC7" i="1"/>
  <c r="AC27" i="1"/>
  <c r="AC70" i="1"/>
  <c r="AC74" i="1"/>
  <c r="AC81" i="1"/>
  <c r="AC76" i="1"/>
  <c r="AC31" i="1"/>
  <c r="AC18" i="1"/>
  <c r="AD56" i="1"/>
  <c r="AC15" i="1"/>
  <c r="AC21" i="1"/>
  <c r="AC26" i="1"/>
  <c r="AC29" i="1"/>
  <c r="AC34" i="1"/>
  <c r="AC20" i="1"/>
  <c r="AC33" i="1"/>
  <c r="AC66" i="1"/>
  <c r="AD66" i="1"/>
  <c r="AD73" i="1"/>
  <c r="AC73" i="1"/>
  <c r="AC35" i="1"/>
  <c r="AC22" i="1"/>
  <c r="AD65" i="1"/>
  <c r="AC30" i="1"/>
  <c r="AC23" i="1"/>
  <c r="AD78" i="1"/>
  <c r="AC78" i="1"/>
  <c r="AC11" i="1"/>
  <c r="AC32" i="1"/>
  <c r="AD79" i="1"/>
  <c r="AC79" i="1"/>
  <c r="AD59" i="1"/>
  <c r="AD67" i="1"/>
  <c r="AC80" i="1"/>
  <c r="AD72" i="1"/>
  <c r="AC72" i="1"/>
  <c r="AD62" i="1"/>
  <c r="AD69" i="1"/>
  <c r="AC71" i="1"/>
  <c r="AC8" i="1"/>
  <c r="AD17" i="1"/>
  <c r="AC17" i="1"/>
  <c r="AD10" i="1"/>
  <c r="AC10" i="1"/>
  <c r="AD16" i="1"/>
  <c r="AC16" i="1"/>
  <c r="AC13" i="1"/>
  <c r="AD14" i="1"/>
  <c r="AC14" i="1"/>
  <c r="AC50" i="1"/>
  <c r="AC42" i="1"/>
  <c r="AC37" i="1"/>
  <c r="AC47" i="1"/>
  <c r="AC51" i="1"/>
  <c r="AC44" i="1"/>
  <c r="AC52" i="1"/>
  <c r="AC49" i="1"/>
  <c r="AC36" i="1"/>
  <c r="AC53" i="1"/>
  <c r="AC38" i="1"/>
  <c r="AC45" i="1"/>
  <c r="AC41" i="1"/>
  <c r="AC39" i="1"/>
  <c r="AC46" i="1"/>
  <c r="AC43" i="1"/>
  <c r="AC48" i="1"/>
  <c r="AC40" i="1"/>
</calcChain>
</file>

<file path=xl/sharedStrings.xml><?xml version="1.0" encoding="utf-8"?>
<sst xmlns="http://schemas.openxmlformats.org/spreadsheetml/2006/main" count="495" uniqueCount="278">
  <si>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</si>
  <si>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</si>
  <si>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</si>
  <si>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</si>
  <si>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</si>
  <si>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</si>
  <si>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</si>
  <si>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</si>
  <si>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</si>
  <si>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</si>
  <si>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</si>
  <si>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</si>
  <si>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</si>
  <si>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</si>
  <si>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</si>
  <si>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</si>
  <si>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</si>
  <si>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</si>
  <si>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</si>
  <si>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</si>
  <si>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</si>
  <si>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</si>
  <si>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</si>
  <si>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</si>
  <si>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</si>
  <si>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</si>
  <si>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</si>
  <si>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</si>
  <si>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Ж</t>
  </si>
  <si>
    <t>Агеева</t>
  </si>
  <si>
    <t>Арина</t>
  </si>
  <si>
    <t>Владимировна</t>
  </si>
  <si>
    <t>Переславль-Залесский</t>
  </si>
  <si>
    <t>Дарья</t>
  </si>
  <si>
    <t>Сергеевна</t>
  </si>
  <si>
    <t>Андреевна</t>
  </si>
  <si>
    <t>М</t>
  </si>
  <si>
    <t>Олегович</t>
  </si>
  <si>
    <t>Алексеевна</t>
  </si>
  <si>
    <t>Гаранина</t>
  </si>
  <si>
    <t>Ильинична</t>
  </si>
  <si>
    <t>Артем</t>
  </si>
  <si>
    <t>Дмитриевич</t>
  </si>
  <si>
    <t>Мария</t>
  </si>
  <si>
    <t>Михайловна</t>
  </si>
  <si>
    <t>Алексеевич</t>
  </si>
  <si>
    <t>Александровна</t>
  </si>
  <si>
    <t>Матвей</t>
  </si>
  <si>
    <t>Александрович</t>
  </si>
  <si>
    <t>Михайлович</t>
  </si>
  <si>
    <t>Евгеньевна</t>
  </si>
  <si>
    <t>Варвара</t>
  </si>
  <si>
    <t>Александр</t>
  </si>
  <si>
    <t>Сергеевич</t>
  </si>
  <si>
    <t>Андрей</t>
  </si>
  <si>
    <t>Иван</t>
  </si>
  <si>
    <t>Вячеславович</t>
  </si>
  <si>
    <t>Леонидович</t>
  </si>
  <si>
    <t>Анастасия</t>
  </si>
  <si>
    <t>Арсений</t>
  </si>
  <si>
    <t>Павлович</t>
  </si>
  <si>
    <t>Глеб</t>
  </si>
  <si>
    <t>Виктория</t>
  </si>
  <si>
    <t>София</t>
  </si>
  <si>
    <t>Кира</t>
  </si>
  <si>
    <t>Елизавета</t>
  </si>
  <si>
    <t>Константиновна</t>
  </si>
  <si>
    <t>Федотов</t>
  </si>
  <si>
    <t>Вероника</t>
  </si>
  <si>
    <t>Дмитриевна</t>
  </si>
  <si>
    <t>Максим</t>
  </si>
  <si>
    <t>Владислав</t>
  </si>
  <si>
    <t>Артемович</t>
  </si>
  <si>
    <t>Николай</t>
  </si>
  <si>
    <t>Крылов</t>
  </si>
  <si>
    <t>Анна</t>
  </si>
  <si>
    <t>Таисия</t>
  </si>
  <si>
    <t>Андреевич</t>
  </si>
  <si>
    <t>Павловна</t>
  </si>
  <si>
    <t xml:space="preserve">М </t>
  </si>
  <si>
    <t>Даниил</t>
  </si>
  <si>
    <t>Станислава</t>
  </si>
  <si>
    <t>Максимовна</t>
  </si>
  <si>
    <t>Никита</t>
  </si>
  <si>
    <t>Владимирович</t>
  </si>
  <si>
    <t>Денисовна</t>
  </si>
  <si>
    <t>Ксения</t>
  </si>
  <si>
    <t>Васильевна</t>
  </si>
  <si>
    <t>Илья</t>
  </si>
  <si>
    <t>Денис</t>
  </si>
  <si>
    <t>Николаевна</t>
  </si>
  <si>
    <t>Шаренкова</t>
  </si>
  <si>
    <t>Юрьевич</t>
  </si>
  <si>
    <t>Михаил</t>
  </si>
  <si>
    <t>Кирилл</t>
  </si>
  <si>
    <t>Киселев</t>
  </si>
  <si>
    <t>Васильевич</t>
  </si>
  <si>
    <t>Алина</t>
  </si>
  <si>
    <t>Валерьевна</t>
  </si>
  <si>
    <t>Мимикин</t>
  </si>
  <si>
    <t>Молоток</t>
  </si>
  <si>
    <t>Григорьев</t>
  </si>
  <si>
    <t>Фёдор</t>
  </si>
  <si>
    <t>Егорович</t>
  </si>
  <si>
    <t>Кондратьев</t>
  </si>
  <si>
    <t>Старостина</t>
  </si>
  <si>
    <t>Ольга</t>
  </si>
  <si>
    <t>Тетервак</t>
  </si>
  <si>
    <t>Валерий</t>
  </si>
  <si>
    <t>Моисеев</t>
  </si>
  <si>
    <t>Ильич</t>
  </si>
  <si>
    <t>Корнева</t>
  </si>
  <si>
    <t>Дудич</t>
  </si>
  <si>
    <t>Ивановна</t>
  </si>
  <si>
    <t>Карелина</t>
  </si>
  <si>
    <t>Сидоренко</t>
  </si>
  <si>
    <t>Евгеньевич</t>
  </si>
  <si>
    <t>Гребнев</t>
  </si>
  <si>
    <t>Артём</t>
  </si>
  <si>
    <t>Рябцева</t>
  </si>
  <si>
    <t>Алексей</t>
  </si>
  <si>
    <t>Махов</t>
  </si>
  <si>
    <t>Темнякова</t>
  </si>
  <si>
    <t>Симеон</t>
  </si>
  <si>
    <t>Анисимов</t>
  </si>
  <si>
    <t>Морская</t>
  </si>
  <si>
    <t>Агапова</t>
  </si>
  <si>
    <t>Болдырева</t>
  </si>
  <si>
    <t>Владислава</t>
  </si>
  <si>
    <t>Семина</t>
  </si>
  <si>
    <t>Уваров</t>
  </si>
  <si>
    <t>Бабушкин</t>
  </si>
  <si>
    <t>Орочко</t>
  </si>
  <si>
    <t>Кузьма</t>
  </si>
  <si>
    <t>Степанова</t>
  </si>
  <si>
    <t>Давыдова</t>
  </si>
  <si>
    <t>Сергей</t>
  </si>
  <si>
    <t>Призёр</t>
  </si>
  <si>
    <t>Евгений</t>
  </si>
  <si>
    <t>Макеев</t>
  </si>
  <si>
    <t>Василенко</t>
  </si>
  <si>
    <t>Миронова</t>
  </si>
  <si>
    <t>Ариадна</t>
  </si>
  <si>
    <t>Сараева</t>
  </si>
  <si>
    <t>Анисья</t>
  </si>
  <si>
    <t>Федосеев</t>
  </si>
  <si>
    <t>Нюнина</t>
  </si>
  <si>
    <t>Турбин</t>
  </si>
  <si>
    <t>Сотонина</t>
  </si>
  <si>
    <t>Евфросиния</t>
  </si>
  <si>
    <t>Сорокина</t>
  </si>
  <si>
    <t>Морозов</t>
  </si>
  <si>
    <t>Зубкова</t>
  </si>
  <si>
    <t>Заседателев</t>
  </si>
  <si>
    <t>Иванов</t>
  </si>
  <si>
    <t>Ефим</t>
  </si>
  <si>
    <t>Пюллен</t>
  </si>
  <si>
    <t>Михаельевна</t>
  </si>
  <si>
    <t>Карцева</t>
  </si>
  <si>
    <t>Акилова</t>
  </si>
  <si>
    <t>Погосян</t>
  </si>
  <si>
    <t>Арен</t>
  </si>
  <si>
    <t>Степанович</t>
  </si>
  <si>
    <t>Шипеленко</t>
  </si>
  <si>
    <t>Игнатьева</t>
  </si>
  <si>
    <t>Охапкина</t>
  </si>
  <si>
    <t>Шамилова</t>
  </si>
  <si>
    <t>Вугаровна</t>
  </si>
  <si>
    <t>Рюмин</t>
  </si>
  <si>
    <t>Разина</t>
  </si>
  <si>
    <t>Корчагин</t>
  </si>
  <si>
    <t>Палихов</t>
  </si>
  <si>
    <t>Чамян</t>
  </si>
  <si>
    <t>Альбертович</t>
  </si>
  <si>
    <t>Грибалев</t>
  </si>
  <si>
    <t xml:space="preserve">Просянникова </t>
  </si>
  <si>
    <t>Нина</t>
  </si>
  <si>
    <t>Миронов</t>
  </si>
  <si>
    <t>Нещеретняя</t>
  </si>
  <si>
    <t>Чураков</t>
  </si>
  <si>
    <t>Виногродский</t>
  </si>
  <si>
    <t>Андрон</t>
  </si>
  <si>
    <t>Брониславович</t>
  </si>
  <si>
    <t>Кубарева</t>
  </si>
  <si>
    <t>Шумов</t>
  </si>
  <si>
    <t>Виктор</t>
  </si>
  <si>
    <t>Минайлов</t>
  </si>
  <si>
    <t>Константин</t>
  </si>
  <si>
    <t>Хазанова</t>
  </si>
  <si>
    <t>Крылова</t>
  </si>
  <si>
    <t>Кочержук</t>
  </si>
  <si>
    <t>Сиднева</t>
  </si>
  <si>
    <t>Граськова</t>
  </si>
  <si>
    <t>Терновская</t>
  </si>
  <si>
    <t>Вяткин</t>
  </si>
  <si>
    <t>Долганова</t>
  </si>
  <si>
    <t>.0744</t>
  </si>
  <si>
    <t>.0742</t>
  </si>
  <si>
    <t>.0941</t>
  </si>
  <si>
    <t>.0943</t>
  </si>
  <si>
    <t>.1039</t>
  </si>
  <si>
    <t>.1040</t>
  </si>
  <si>
    <t>.0761</t>
  </si>
  <si>
    <t>.0867</t>
  </si>
  <si>
    <t>.0871</t>
  </si>
  <si>
    <t>.0865</t>
  </si>
  <si>
    <t>.0864</t>
  </si>
  <si>
    <t>.0862</t>
  </si>
  <si>
    <t>Кан</t>
  </si>
  <si>
    <t>.0868</t>
  </si>
  <si>
    <t>.0966</t>
  </si>
  <si>
    <t>.0970</t>
  </si>
  <si>
    <t>.0974</t>
  </si>
  <si>
    <t>.0972</t>
  </si>
  <si>
    <t>.0975</t>
  </si>
  <si>
    <t>.0973</t>
  </si>
  <si>
    <t>.1077</t>
  </si>
  <si>
    <t>.1063</t>
  </si>
  <si>
    <t>.1169</t>
  </si>
  <si>
    <t>.1276</t>
  </si>
  <si>
    <t>.0911</t>
  </si>
  <si>
    <t>.0910</t>
  </si>
  <si>
    <t>.0731</t>
  </si>
  <si>
    <t>.0730</t>
  </si>
  <si>
    <t>.0932</t>
  </si>
  <si>
    <t>.1033</t>
  </si>
  <si>
    <t>.0902</t>
  </si>
  <si>
    <t>.1101</t>
  </si>
  <si>
    <t>.0860</t>
  </si>
  <si>
    <t>.1058</t>
  </si>
  <si>
    <t>.1053</t>
  </si>
  <si>
    <t>.1059</t>
  </si>
  <si>
    <t>.1052</t>
  </si>
  <si>
    <t>.1057</t>
  </si>
  <si>
    <t>.1156</t>
  </si>
  <si>
    <t>.1155</t>
  </si>
  <si>
    <t>.1154</t>
  </si>
  <si>
    <t>.1129</t>
  </si>
  <si>
    <t>.0745</t>
  </si>
  <si>
    <t>.0846</t>
  </si>
  <si>
    <t>.0947</t>
  </si>
  <si>
    <t>.1049</t>
  </si>
  <si>
    <t>.1048</t>
  </si>
  <si>
    <t>.1150</t>
  </si>
  <si>
    <t>.1151</t>
  </si>
  <si>
    <t>.0712</t>
  </si>
  <si>
    <t>.0813</t>
  </si>
  <si>
    <t>.0735</t>
  </si>
  <si>
    <t>.1036</t>
  </si>
  <si>
    <t>.1138</t>
  </si>
  <si>
    <t>.1137</t>
  </si>
  <si>
    <t>.0722</t>
  </si>
  <si>
    <t>.0717</t>
  </si>
  <si>
    <t>.0818</t>
  </si>
  <si>
    <t>.0716</t>
  </si>
  <si>
    <t>.0720</t>
  </si>
  <si>
    <t>.0723</t>
  </si>
  <si>
    <t>.0824</t>
  </si>
  <si>
    <t>.0821</t>
  </si>
  <si>
    <t>.0815</t>
  </si>
  <si>
    <t>.0819</t>
  </si>
  <si>
    <t>.0814</t>
  </si>
  <si>
    <t>.0925</t>
  </si>
  <si>
    <t>.1128</t>
  </si>
  <si>
    <t>.1127</t>
  </si>
  <si>
    <t>.1126</t>
  </si>
  <si>
    <t>.0808</t>
  </si>
  <si>
    <t>.0909</t>
  </si>
  <si>
    <t>.0904</t>
  </si>
  <si>
    <t>.0905</t>
  </si>
  <si>
    <t>.0903</t>
  </si>
  <si>
    <t>.1006</t>
  </si>
  <si>
    <t>.1007</t>
  </si>
  <si>
    <t>Итоговая ведомость муниципального этапа всероссийской олимпиады школьников по истории</t>
  </si>
  <si>
    <t>«07» декабря 2021 г.</t>
  </si>
  <si>
    <t>Ф</t>
  </si>
  <si>
    <t>И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</si>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</sst>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1" fontId="3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vertical="distributed"/>
    </xf>
    <xf numFmtId="0" fontId="5" fillId="0" borderId="6" xfId="0" applyFont="1" applyBorder="1"/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1" fontId="5" fillId="0" borderId="1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6" xfId="0" applyFont="1" applyBorder="1" applyAlignment="1">
      <alignment vertical="center"/>
    </xf>
    <xf numFmtId="164" fontId="5" fillId="0" borderId="6" xfId="2" applyNumberFormat="1" applyFont="1" applyBorder="1" applyAlignment="1">
      <alignment vertical="center"/>
    </xf>
    <xf numFmtId="0" fontId="5" fillId="0" borderId="6" xfId="3" applyFont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0" fontId="5" fillId="0" borderId="6" xfId="2" applyFont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0" fontId="3" fillId="0" borderId="6" xfId="0" applyFont="1" applyBorder="1" applyAlignment="1"/>
    <xf numFmtId="0" fontId="5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" fontId="3" fillId="0" borderId="6" xfId="0" applyNumberFormat="1" applyFont="1" applyBorder="1" applyAlignment="1"/>
    <xf numFmtId="49" fontId="3" fillId="0" borderId="6" xfId="0" applyNumberFormat="1" applyFont="1" applyBorder="1" applyAlignment="1"/>
    <xf numFmtId="0" fontId="5" fillId="0" borderId="6" xfId="4" applyFont="1" applyBorder="1" applyAlignment="1">
      <alignment vertical="center"/>
    </xf>
  </cellXfs>
  <cellStyles count="5">
    <cellStyle name="Обычный" xfId="0" builtinId="0"/>
    <cellStyle name="Обычный 2" xfId="3" xr:uid="{BA2A5756-7785-468A-A605-6B965C648309}"/>
    <cellStyle name="Обычный 3" xfId="4" xr:uid="{AA269FC2-0D03-47DA-A2CB-BA1DE4C75686}"/>
    <cellStyle name="Обычный 4" xfId="2" xr:uid="{8554DC61-2791-4176-8FBA-B34F54300FD4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5B96-6443-483F-BDEC-665FF5688AF6}">
  <sheetPr>
    <pageSetUpPr fitToPage="1"/>
  </sheetPr>
  <dimension ref="A2:AD83"/>
  <sheetViews>
    <sheetView tabSelected="1" zoomScale="65" zoomScaleNormal="65" workbookViewId="0">
      <selection activeCell="W30" sqref="W30"/>
    </sheetView>
  </sheetViews>
  <sheetFormatPr defaultColWidth="9.109375" defaultRowHeight="18" x14ac:dyDescent="0.35"/>
  <cols>
    <col min="1" max="1" width="7.44140625" style="1" customWidth="1"/>
    <col min="2" max="2" width="6.88671875" style="20" hidden="1" customWidth="1"/>
    <col min="3" max="3" width="20.33203125" style="1" customWidth="1"/>
    <col min="4" max="4" width="18" style="1" hidden="1" customWidth="1"/>
    <col min="5" max="5" width="22.109375" style="1" hidden="1" customWidth="1"/>
    <col min="6" max="6" width="4.109375" style="1" hidden="1" customWidth="1"/>
    <col min="7" max="8" width="4.109375" style="1" customWidth="1"/>
    <col min="9" max="9" width="13.109375" style="1" hidden="1" customWidth="1"/>
    <col min="10" max="10" width="8.109375" style="2" customWidth="1"/>
    <col min="11" max="11" width="12.33203125" style="1" hidden="1" customWidth="1"/>
    <col min="12" max="12" width="26" style="1" customWidth="1"/>
    <col min="13" max="13" width="6.109375" style="1" customWidth="1"/>
    <col min="14" max="17" width="6" style="1" customWidth="1"/>
    <col min="18" max="18" width="6.109375" style="1" customWidth="1"/>
    <col min="19" max="22" width="6" style="1" customWidth="1"/>
    <col min="23" max="23" width="6.109375" style="1" customWidth="1"/>
    <col min="24" max="26" width="6" style="1" customWidth="1"/>
    <col min="27" max="27" width="10.109375" style="3" customWidth="1"/>
    <col min="28" max="29" width="10" style="1" customWidth="1"/>
    <col min="30" max="30" width="12.5546875" style="3" customWidth="1"/>
    <col min="31" max="16384" width="9.109375" style="1"/>
  </cols>
  <sheetData>
    <row r="2" spans="1:30" x14ac:dyDescent="0.35">
      <c r="A2" s="1" t="s">
        <v>273</v>
      </c>
    </row>
    <row r="3" spans="1:30" x14ac:dyDescent="0.35">
      <c r="A3" s="15" t="s">
        <v>274</v>
      </c>
      <c r="B3" s="16"/>
      <c r="C3" s="16"/>
      <c r="D3" s="16"/>
    </row>
    <row r="4" spans="1:30" s="4" customFormat="1" ht="22.5" customHeight="1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275</v>
      </c>
      <c r="G4" s="7" t="s">
        <v>276</v>
      </c>
      <c r="H4" s="7" t="s">
        <v>277</v>
      </c>
      <c r="I4" s="7" t="s">
        <v>5</v>
      </c>
      <c r="J4" s="17" t="s">
        <v>6</v>
      </c>
      <c r="K4" s="7" t="s">
        <v>7</v>
      </c>
      <c r="L4" s="7" t="s">
        <v>8</v>
      </c>
      <c r="M4" s="10" t="s">
        <v>9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 t="s">
        <v>10</v>
      </c>
      <c r="AB4" s="7" t="s">
        <v>11</v>
      </c>
      <c r="AC4" s="7" t="s">
        <v>12</v>
      </c>
      <c r="AD4" s="12" t="s">
        <v>13</v>
      </c>
    </row>
    <row r="5" spans="1:30" s="4" customFormat="1" ht="16.5" customHeight="1" x14ac:dyDescent="0.3">
      <c r="A5" s="8"/>
      <c r="B5" s="8"/>
      <c r="C5" s="8"/>
      <c r="D5" s="8"/>
      <c r="E5" s="8"/>
      <c r="F5" s="8"/>
      <c r="G5" s="8"/>
      <c r="H5" s="8"/>
      <c r="I5" s="8"/>
      <c r="J5" s="18"/>
      <c r="K5" s="8"/>
      <c r="L5" s="8"/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13"/>
      <c r="AB5" s="8"/>
      <c r="AC5" s="8"/>
      <c r="AD5" s="13"/>
    </row>
    <row r="6" spans="1:30" s="4" customFormat="1" x14ac:dyDescent="0.3">
      <c r="A6" s="9"/>
      <c r="B6" s="9"/>
      <c r="C6" s="9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"/>
      <c r="AB6" s="9"/>
      <c r="AC6" s="9"/>
      <c r="AD6" s="14"/>
    </row>
    <row r="7" spans="1:30" x14ac:dyDescent="0.35">
      <c r="A7" s="5">
        <v>1</v>
      </c>
      <c r="B7" s="6" t="s">
        <v>28</v>
      </c>
      <c r="C7" s="21" t="s">
        <v>112</v>
      </c>
      <c r="D7" s="21" t="s">
        <v>33</v>
      </c>
      <c r="E7" s="21" t="s">
        <v>113</v>
      </c>
      <c r="F7" s="22" t="str">
        <f>LEFT(C7,1)</f>
        <v>Д</v>
      </c>
      <c r="G7" s="22" t="str">
        <f>LEFT(D7,1)</f>
        <v>Д</v>
      </c>
      <c r="H7" s="22" t="str">
        <f>LEFT(E7,1)</f>
        <v>И</v>
      </c>
      <c r="I7" s="23">
        <v>76402</v>
      </c>
      <c r="J7" s="24">
        <v>7</v>
      </c>
      <c r="K7" s="23" t="s">
        <v>238</v>
      </c>
      <c r="L7" s="23" t="s">
        <v>32</v>
      </c>
      <c r="M7" s="21">
        <v>0</v>
      </c>
      <c r="N7" s="21">
        <v>1</v>
      </c>
      <c r="O7" s="21">
        <v>0</v>
      </c>
      <c r="P7" s="21">
        <v>2</v>
      </c>
      <c r="Q7" s="21">
        <v>5</v>
      </c>
      <c r="R7" s="21">
        <v>0</v>
      </c>
      <c r="S7" s="21">
        <v>2</v>
      </c>
      <c r="T7" s="21">
        <v>0</v>
      </c>
      <c r="U7" s="21">
        <v>1</v>
      </c>
      <c r="V7" s="21">
        <v>0</v>
      </c>
      <c r="W7" s="21">
        <v>3</v>
      </c>
      <c r="X7" s="21">
        <v>5</v>
      </c>
      <c r="Y7" s="21">
        <v>4</v>
      </c>
      <c r="Z7" s="21"/>
      <c r="AA7" s="25">
        <f>SUM(M7:Z7)</f>
        <v>23</v>
      </c>
      <c r="AB7" s="21">
        <v>60</v>
      </c>
      <c r="AC7" s="26">
        <f>AA7/AB7</f>
        <v>0.38333333333333336</v>
      </c>
      <c r="AD7" s="21" t="str">
        <f>IF(AA7&gt;75%*AB7,"Победитель",IF(AA7&gt;50%*AB7,"Призёр","Участник"))</f>
        <v>Участник</v>
      </c>
    </row>
    <row r="8" spans="1:30" x14ac:dyDescent="0.35">
      <c r="A8" s="5">
        <v>2</v>
      </c>
      <c r="B8" s="6" t="s">
        <v>36</v>
      </c>
      <c r="C8" s="21" t="s">
        <v>99</v>
      </c>
      <c r="D8" s="21" t="s">
        <v>88</v>
      </c>
      <c r="E8" s="21" t="s">
        <v>53</v>
      </c>
      <c r="F8" s="22" t="str">
        <f>LEFT(C8,1)</f>
        <v>М</v>
      </c>
      <c r="G8" s="22" t="str">
        <f>LEFT(D8,1)</f>
        <v>И</v>
      </c>
      <c r="H8" s="22" t="str">
        <f>LEFT(E8,1)</f>
        <v>С</v>
      </c>
      <c r="I8" s="21">
        <v>761301</v>
      </c>
      <c r="J8" s="24">
        <v>7</v>
      </c>
      <c r="K8" s="21" t="s">
        <v>196</v>
      </c>
      <c r="L8" s="23" t="s">
        <v>32</v>
      </c>
      <c r="M8" s="23">
        <v>0</v>
      </c>
      <c r="N8" s="23">
        <v>0</v>
      </c>
      <c r="O8" s="23">
        <v>0</v>
      </c>
      <c r="P8" s="23">
        <v>0</v>
      </c>
      <c r="Q8" s="23">
        <v>1</v>
      </c>
      <c r="R8" s="23">
        <v>6</v>
      </c>
      <c r="S8" s="23">
        <v>3</v>
      </c>
      <c r="T8" s="23">
        <v>0</v>
      </c>
      <c r="U8" s="23">
        <v>1</v>
      </c>
      <c r="V8" s="23">
        <v>2</v>
      </c>
      <c r="W8" s="23">
        <v>2</v>
      </c>
      <c r="X8" s="23">
        <v>0</v>
      </c>
      <c r="Y8" s="23">
        <v>3</v>
      </c>
      <c r="Z8" s="23"/>
      <c r="AA8" s="25">
        <f>SUM(M8:Z8)</f>
        <v>18</v>
      </c>
      <c r="AB8" s="21">
        <v>60</v>
      </c>
      <c r="AC8" s="26">
        <f>AA8/AB8</f>
        <v>0.3</v>
      </c>
      <c r="AD8" s="21" t="str">
        <f>IF(AA8&gt;75%*AB8,"Победитель",IF(AA8&gt;50%*AB8,"Призёр","Участник"))</f>
        <v>Участник</v>
      </c>
    </row>
    <row r="9" spans="1:30" x14ac:dyDescent="0.35">
      <c r="A9" s="5">
        <v>3</v>
      </c>
      <c r="B9" s="6" t="s">
        <v>36</v>
      </c>
      <c r="C9" s="21" t="s">
        <v>107</v>
      </c>
      <c r="D9" s="21" t="s">
        <v>108</v>
      </c>
      <c r="E9" s="21" t="s">
        <v>48</v>
      </c>
      <c r="F9" s="22" t="str">
        <f>LEFT(C9,1)</f>
        <v>Т</v>
      </c>
      <c r="G9" s="22" t="str">
        <f>LEFT(D9,1)</f>
        <v>В</v>
      </c>
      <c r="H9" s="22" t="str">
        <f>LEFT(E9,1)</f>
        <v>А</v>
      </c>
      <c r="I9" s="23">
        <v>761312</v>
      </c>
      <c r="J9" s="24">
        <v>7</v>
      </c>
      <c r="K9" s="27" t="s">
        <v>202</v>
      </c>
      <c r="L9" s="23" t="s">
        <v>32</v>
      </c>
      <c r="M9" s="23">
        <v>0</v>
      </c>
      <c r="N9" s="23">
        <v>1</v>
      </c>
      <c r="O9" s="23">
        <v>0</v>
      </c>
      <c r="P9" s="23">
        <v>2</v>
      </c>
      <c r="Q9" s="23">
        <v>2</v>
      </c>
      <c r="R9" s="23">
        <v>2</v>
      </c>
      <c r="S9" s="23">
        <v>3</v>
      </c>
      <c r="T9" s="23">
        <v>0</v>
      </c>
      <c r="U9" s="23">
        <v>0</v>
      </c>
      <c r="V9" s="23">
        <v>0</v>
      </c>
      <c r="W9" s="23">
        <v>3</v>
      </c>
      <c r="X9" s="23">
        <v>1</v>
      </c>
      <c r="Y9" s="23">
        <v>1</v>
      </c>
      <c r="Z9" s="23"/>
      <c r="AA9" s="25">
        <f>SUM(M9:Z9)</f>
        <v>15</v>
      </c>
      <c r="AB9" s="21">
        <v>60</v>
      </c>
      <c r="AC9" s="26">
        <f>AA9/AB9</f>
        <v>0.25</v>
      </c>
      <c r="AD9" s="21" t="str">
        <f>IF(AA9&gt;75%*AB9,"Победитель",IF(AA9&gt;50%*AB9,"Призёр","Участник"))</f>
        <v>Участник</v>
      </c>
    </row>
    <row r="10" spans="1:30" x14ac:dyDescent="0.35">
      <c r="A10" s="5">
        <v>4</v>
      </c>
      <c r="B10" s="6" t="s">
        <v>36</v>
      </c>
      <c r="C10" s="21" t="s">
        <v>101</v>
      </c>
      <c r="D10" s="21" t="s">
        <v>102</v>
      </c>
      <c r="E10" s="21" t="s">
        <v>103</v>
      </c>
      <c r="F10" s="22" t="str">
        <f>LEFT(C10,1)</f>
        <v>Г</v>
      </c>
      <c r="G10" s="22" t="str">
        <f>LEFT(D10,1)</f>
        <v>Ф</v>
      </c>
      <c r="H10" s="22" t="str">
        <f>LEFT(E10,1)</f>
        <v>Е</v>
      </c>
      <c r="I10" s="23">
        <v>763121</v>
      </c>
      <c r="J10" s="24">
        <v>7</v>
      </c>
      <c r="K10" s="23" t="s">
        <v>222</v>
      </c>
      <c r="L10" s="23" t="s">
        <v>32</v>
      </c>
      <c r="M10" s="21">
        <v>0</v>
      </c>
      <c r="N10" s="21">
        <v>1</v>
      </c>
      <c r="O10" s="21">
        <v>0</v>
      </c>
      <c r="P10" s="21">
        <v>0</v>
      </c>
      <c r="Q10" s="21">
        <v>0</v>
      </c>
      <c r="R10" s="21">
        <v>4</v>
      </c>
      <c r="S10" s="21">
        <v>3</v>
      </c>
      <c r="T10" s="21">
        <v>0</v>
      </c>
      <c r="U10" s="21">
        <v>0</v>
      </c>
      <c r="V10" s="21">
        <v>0</v>
      </c>
      <c r="W10" s="21">
        <v>3</v>
      </c>
      <c r="X10" s="21">
        <v>2</v>
      </c>
      <c r="Y10" s="21">
        <v>1</v>
      </c>
      <c r="Z10" s="21"/>
      <c r="AA10" s="25">
        <f>SUM(M10:Z10)</f>
        <v>14</v>
      </c>
      <c r="AB10" s="21">
        <v>60</v>
      </c>
      <c r="AC10" s="26">
        <f>AA10/AB10</f>
        <v>0.23333333333333334</v>
      </c>
      <c r="AD10" s="21" t="str">
        <f>IF(AA10&gt;75%*AB10,"Победитель",IF(AA10&gt;50%*AB10,"Призёр","Участник"))</f>
        <v>Участник</v>
      </c>
    </row>
    <row r="11" spans="1:30" x14ac:dyDescent="0.35">
      <c r="A11" s="5">
        <v>5</v>
      </c>
      <c r="B11" s="6" t="s">
        <v>28</v>
      </c>
      <c r="C11" s="21" t="s">
        <v>119</v>
      </c>
      <c r="D11" s="21" t="s">
        <v>76</v>
      </c>
      <c r="E11" s="21" t="s">
        <v>31</v>
      </c>
      <c r="F11" s="22" t="str">
        <f>LEFT(C11,1)</f>
        <v>Р</v>
      </c>
      <c r="G11" s="22" t="str">
        <f>LEFT(D11,1)</f>
        <v>Т</v>
      </c>
      <c r="H11" s="22" t="str">
        <f>LEFT(E11,1)</f>
        <v>В</v>
      </c>
      <c r="I11" s="21">
        <v>764207</v>
      </c>
      <c r="J11" s="24">
        <v>7</v>
      </c>
      <c r="K11" s="21" t="s">
        <v>256</v>
      </c>
      <c r="L11" s="23" t="s">
        <v>32</v>
      </c>
      <c r="M11" s="21">
        <v>0</v>
      </c>
      <c r="N11" s="21">
        <v>2</v>
      </c>
      <c r="O11" s="21">
        <v>0</v>
      </c>
      <c r="P11" s="21">
        <v>1</v>
      </c>
      <c r="Q11" s="21">
        <v>0</v>
      </c>
      <c r="R11" s="21">
        <v>0</v>
      </c>
      <c r="S11" s="21">
        <v>5</v>
      </c>
      <c r="T11" s="21">
        <v>0</v>
      </c>
      <c r="U11" s="21">
        <v>0</v>
      </c>
      <c r="V11" s="21">
        <v>0</v>
      </c>
      <c r="W11" s="21">
        <v>3</v>
      </c>
      <c r="X11" s="21">
        <v>1</v>
      </c>
      <c r="Y11" s="21">
        <v>2</v>
      </c>
      <c r="Z11" s="21"/>
      <c r="AA11" s="25">
        <f>SUM(M11:Z11)</f>
        <v>14</v>
      </c>
      <c r="AB11" s="21">
        <v>60</v>
      </c>
      <c r="AC11" s="26">
        <f>AA11/AB11</f>
        <v>0.23333333333333334</v>
      </c>
      <c r="AD11" s="21" t="str">
        <f>IF(AA11&gt;75%*AB11,"Победитель",IF(AA11&gt;50%*AB11,"Призёр","Участник"))</f>
        <v>Участник</v>
      </c>
    </row>
    <row r="12" spans="1:30" x14ac:dyDescent="0.35">
      <c r="A12" s="5">
        <v>6</v>
      </c>
      <c r="B12" s="6" t="s">
        <v>36</v>
      </c>
      <c r="C12" s="21" t="s">
        <v>104</v>
      </c>
      <c r="D12" s="21" t="s">
        <v>83</v>
      </c>
      <c r="E12" s="21" t="s">
        <v>53</v>
      </c>
      <c r="F12" s="22" t="str">
        <f>LEFT(C12,1)</f>
        <v>К</v>
      </c>
      <c r="G12" s="22" t="str">
        <f>LEFT(D12,1)</f>
        <v>Н</v>
      </c>
      <c r="H12" s="22" t="str">
        <f>LEFT(E12,1)</f>
        <v>С</v>
      </c>
      <c r="I12" s="21">
        <v>764207</v>
      </c>
      <c r="J12" s="24">
        <v>7</v>
      </c>
      <c r="K12" s="21" t="s">
        <v>251</v>
      </c>
      <c r="L12" s="23" t="s">
        <v>32</v>
      </c>
      <c r="M12" s="23">
        <v>0</v>
      </c>
      <c r="N12" s="23">
        <v>2</v>
      </c>
      <c r="O12" s="23">
        <v>0</v>
      </c>
      <c r="P12" s="23">
        <v>1</v>
      </c>
      <c r="Q12" s="23">
        <v>0</v>
      </c>
      <c r="R12" s="23">
        <v>2</v>
      </c>
      <c r="S12" s="23">
        <v>1</v>
      </c>
      <c r="T12" s="23">
        <v>0</v>
      </c>
      <c r="U12" s="23">
        <v>0</v>
      </c>
      <c r="V12" s="23">
        <v>0</v>
      </c>
      <c r="W12" s="23">
        <v>3</v>
      </c>
      <c r="X12" s="23">
        <v>2</v>
      </c>
      <c r="Y12" s="23">
        <v>2</v>
      </c>
      <c r="Z12" s="23"/>
      <c r="AA12" s="25">
        <f>SUM(M12:Z12)</f>
        <v>13</v>
      </c>
      <c r="AB12" s="21">
        <v>60</v>
      </c>
      <c r="AC12" s="26">
        <f>AA12/AB12</f>
        <v>0.21666666666666667</v>
      </c>
      <c r="AD12" s="21" t="str">
        <f>IF(AA12&gt;75%*AB12,"Победитель",IF(AA12&gt;50%*AB12,"Призёр","Участник"))</f>
        <v>Участник</v>
      </c>
    </row>
    <row r="13" spans="1:30" x14ac:dyDescent="0.35">
      <c r="A13" s="5">
        <v>7</v>
      </c>
      <c r="B13" s="6" t="s">
        <v>36</v>
      </c>
      <c r="C13" s="28" t="s">
        <v>109</v>
      </c>
      <c r="D13" s="28" t="s">
        <v>47</v>
      </c>
      <c r="E13" s="28" t="s">
        <v>110</v>
      </c>
      <c r="F13" s="22" t="str">
        <f>LEFT(C13,1)</f>
        <v>М</v>
      </c>
      <c r="G13" s="22" t="str">
        <f>LEFT(D13,1)</f>
        <v>М</v>
      </c>
      <c r="H13" s="22" t="str">
        <f>LEFT(E13,1)</f>
        <v>И</v>
      </c>
      <c r="I13" s="23">
        <v>764204</v>
      </c>
      <c r="J13" s="28">
        <v>7</v>
      </c>
      <c r="K13" s="21" t="s">
        <v>247</v>
      </c>
      <c r="L13" s="23" t="s">
        <v>32</v>
      </c>
      <c r="M13" s="21">
        <v>0</v>
      </c>
      <c r="N13" s="21">
        <v>1</v>
      </c>
      <c r="O13" s="21">
        <v>0</v>
      </c>
      <c r="P13" s="21">
        <v>1</v>
      </c>
      <c r="Q13" s="21">
        <v>0</v>
      </c>
      <c r="R13" s="21">
        <v>0</v>
      </c>
      <c r="S13" s="21">
        <v>4</v>
      </c>
      <c r="T13" s="21">
        <v>0</v>
      </c>
      <c r="U13" s="21">
        <v>1</v>
      </c>
      <c r="V13" s="21">
        <v>0</v>
      </c>
      <c r="W13" s="21">
        <v>3</v>
      </c>
      <c r="X13" s="21">
        <v>1</v>
      </c>
      <c r="Y13" s="21">
        <v>2</v>
      </c>
      <c r="Z13" s="21"/>
      <c r="AA13" s="25">
        <f>SUM(M13:Z13)</f>
        <v>13</v>
      </c>
      <c r="AB13" s="21">
        <v>60</v>
      </c>
      <c r="AC13" s="26">
        <f>AA13/AB13</f>
        <v>0.21666666666666667</v>
      </c>
      <c r="AD13" s="21" t="str">
        <f>IF(AA13&gt;75%*AB13,"Победитель",IF(AA13&gt;50%*AB13,"Призёр","Участник"))</f>
        <v>Участник</v>
      </c>
    </row>
    <row r="14" spans="1:30" x14ac:dyDescent="0.35">
      <c r="A14" s="5">
        <v>8</v>
      </c>
      <c r="B14" s="6" t="s">
        <v>36</v>
      </c>
      <c r="C14" s="21" t="s">
        <v>115</v>
      </c>
      <c r="D14" s="21" t="s">
        <v>70</v>
      </c>
      <c r="E14" s="21" t="s">
        <v>72</v>
      </c>
      <c r="F14" s="22" t="str">
        <f>LEFT(C14,1)</f>
        <v>С</v>
      </c>
      <c r="G14" s="22" t="str">
        <f>LEFT(D14,1)</f>
        <v>М</v>
      </c>
      <c r="H14" s="22" t="str">
        <f>LEFT(E14,1)</f>
        <v>А</v>
      </c>
      <c r="I14" s="23">
        <v>764203</v>
      </c>
      <c r="J14" s="24">
        <v>7</v>
      </c>
      <c r="K14" s="21" t="s">
        <v>245</v>
      </c>
      <c r="L14" s="23" t="s">
        <v>32</v>
      </c>
      <c r="M14" s="23">
        <v>0</v>
      </c>
      <c r="N14" s="23">
        <v>0</v>
      </c>
      <c r="O14" s="23">
        <v>0</v>
      </c>
      <c r="P14" s="23">
        <v>2</v>
      </c>
      <c r="Q14" s="23">
        <v>0</v>
      </c>
      <c r="R14" s="23">
        <v>0</v>
      </c>
      <c r="S14" s="23">
        <v>4</v>
      </c>
      <c r="T14" s="23">
        <v>0</v>
      </c>
      <c r="U14" s="23">
        <v>0</v>
      </c>
      <c r="V14" s="23">
        <v>0</v>
      </c>
      <c r="W14" s="23">
        <v>2</v>
      </c>
      <c r="X14" s="23">
        <v>1</v>
      </c>
      <c r="Y14" s="23">
        <v>1</v>
      </c>
      <c r="Z14" s="23"/>
      <c r="AA14" s="25">
        <f>SUM(M14:Z14)</f>
        <v>10</v>
      </c>
      <c r="AB14" s="21">
        <v>60</v>
      </c>
      <c r="AC14" s="26">
        <f>AA14/AB14</f>
        <v>0.16666666666666666</v>
      </c>
      <c r="AD14" s="21" t="str">
        <f>IF(AA14&gt;75%*AB14,"Победитель",IF(AA14&gt;50%*AB14,"Призёр","Участник"))</f>
        <v>Участник</v>
      </c>
    </row>
    <row r="15" spans="1:30" x14ac:dyDescent="0.35">
      <c r="A15" s="5">
        <v>9</v>
      </c>
      <c r="B15" s="6" t="s">
        <v>28</v>
      </c>
      <c r="C15" s="21" t="s">
        <v>105</v>
      </c>
      <c r="D15" s="21" t="s">
        <v>106</v>
      </c>
      <c r="E15" s="21" t="s">
        <v>85</v>
      </c>
      <c r="F15" s="22" t="str">
        <f>LEFT(C15,1)</f>
        <v>С</v>
      </c>
      <c r="G15" s="22" t="str">
        <f>LEFT(D15,1)</f>
        <v>О</v>
      </c>
      <c r="H15" s="22" t="str">
        <f>LEFT(E15,1)</f>
        <v>Д</v>
      </c>
      <c r="I15" s="21">
        <v>764207</v>
      </c>
      <c r="J15" s="24">
        <v>7</v>
      </c>
      <c r="K15" s="21" t="s">
        <v>252</v>
      </c>
      <c r="L15" s="23" t="s">
        <v>32</v>
      </c>
      <c r="M15" s="21">
        <v>0</v>
      </c>
      <c r="N15" s="21">
        <v>1</v>
      </c>
      <c r="O15" s="21">
        <v>0</v>
      </c>
      <c r="P15" s="21">
        <v>1</v>
      </c>
      <c r="Q15" s="21">
        <v>0</v>
      </c>
      <c r="R15" s="21">
        <v>2</v>
      </c>
      <c r="S15" s="21">
        <v>2</v>
      </c>
      <c r="T15" s="21">
        <v>0</v>
      </c>
      <c r="U15" s="21">
        <v>1</v>
      </c>
      <c r="V15" s="21">
        <v>0</v>
      </c>
      <c r="W15" s="21">
        <v>1</v>
      </c>
      <c r="X15" s="21">
        <v>2</v>
      </c>
      <c r="Y15" s="21">
        <v>0</v>
      </c>
      <c r="Z15" s="21"/>
      <c r="AA15" s="25">
        <f>SUM(M15:Z15)</f>
        <v>10</v>
      </c>
      <c r="AB15" s="21">
        <v>60</v>
      </c>
      <c r="AC15" s="26">
        <f>AA15/AB15</f>
        <v>0.16666666666666666</v>
      </c>
      <c r="AD15" s="21" t="str">
        <f>IF(AA15&gt;75%*AB15,"Победитель",IF(AA15&gt;50%*AB15,"Призёр","Участник"))</f>
        <v>Участник</v>
      </c>
    </row>
    <row r="16" spans="1:30" x14ac:dyDescent="0.35">
      <c r="A16" s="5">
        <v>10</v>
      </c>
      <c r="B16" s="6" t="s">
        <v>28</v>
      </c>
      <c r="C16" s="21" t="s">
        <v>114</v>
      </c>
      <c r="D16" s="21" t="s">
        <v>51</v>
      </c>
      <c r="E16" s="21" t="s">
        <v>31</v>
      </c>
      <c r="F16" s="22" t="str">
        <f>LEFT(C16,1)</f>
        <v>К</v>
      </c>
      <c r="G16" s="22" t="str">
        <f>LEFT(D16,1)</f>
        <v>В</v>
      </c>
      <c r="H16" s="22" t="str">
        <f>LEFT(E16,1)</f>
        <v>В</v>
      </c>
      <c r="I16" s="21">
        <v>764207</v>
      </c>
      <c r="J16" s="24">
        <v>7</v>
      </c>
      <c r="K16" s="23" t="s">
        <v>254</v>
      </c>
      <c r="L16" s="23" t="s">
        <v>32</v>
      </c>
      <c r="M16" s="23">
        <v>0</v>
      </c>
      <c r="N16" s="23">
        <v>1</v>
      </c>
      <c r="O16" s="23">
        <v>0</v>
      </c>
      <c r="P16" s="23">
        <v>1</v>
      </c>
      <c r="Q16" s="23">
        <v>1</v>
      </c>
      <c r="R16" s="23">
        <v>2</v>
      </c>
      <c r="S16" s="23">
        <v>0</v>
      </c>
      <c r="T16" s="23">
        <v>0</v>
      </c>
      <c r="U16" s="23">
        <v>0</v>
      </c>
      <c r="V16" s="23">
        <v>0</v>
      </c>
      <c r="W16" s="23">
        <v>1</v>
      </c>
      <c r="X16" s="23">
        <v>1</v>
      </c>
      <c r="Y16" s="23">
        <v>2</v>
      </c>
      <c r="Z16" s="23"/>
      <c r="AA16" s="25">
        <f>SUM(M16:Z16)</f>
        <v>9</v>
      </c>
      <c r="AB16" s="21">
        <v>60</v>
      </c>
      <c r="AC16" s="26">
        <f>AA16/AB16</f>
        <v>0.15</v>
      </c>
      <c r="AD16" s="21" t="str">
        <f>IF(AA16&gt;75%*AB16,"Победитель",IF(AA16&gt;50%*AB16,"Призёр","Участник"))</f>
        <v>Участник</v>
      </c>
    </row>
    <row r="17" spans="1:30" x14ac:dyDescent="0.35">
      <c r="A17" s="5">
        <v>11</v>
      </c>
      <c r="B17" s="6" t="s">
        <v>28</v>
      </c>
      <c r="C17" s="21" t="s">
        <v>111</v>
      </c>
      <c r="D17" s="21" t="s">
        <v>58</v>
      </c>
      <c r="E17" s="21" t="s">
        <v>44</v>
      </c>
      <c r="F17" s="22" t="str">
        <f>LEFT(C17,1)</f>
        <v>К</v>
      </c>
      <c r="G17" s="22" t="str">
        <f>LEFT(D17,1)</f>
        <v>А</v>
      </c>
      <c r="H17" s="22" t="str">
        <f>LEFT(E17,1)</f>
        <v>М</v>
      </c>
      <c r="I17" s="23">
        <v>763121</v>
      </c>
      <c r="J17" s="24">
        <v>7</v>
      </c>
      <c r="K17" s="21" t="s">
        <v>223</v>
      </c>
      <c r="L17" s="23" t="s">
        <v>32</v>
      </c>
      <c r="M17" s="21">
        <v>0</v>
      </c>
      <c r="N17" s="21">
        <v>0</v>
      </c>
      <c r="O17" s="21">
        <v>0</v>
      </c>
      <c r="P17" s="21">
        <v>1</v>
      </c>
      <c r="Q17" s="21">
        <v>0</v>
      </c>
      <c r="R17" s="21">
        <v>2</v>
      </c>
      <c r="S17" s="21">
        <v>1</v>
      </c>
      <c r="T17" s="21">
        <v>0</v>
      </c>
      <c r="U17" s="21">
        <v>0</v>
      </c>
      <c r="V17" s="21">
        <v>0</v>
      </c>
      <c r="W17" s="21">
        <v>3</v>
      </c>
      <c r="X17" s="21">
        <v>0</v>
      </c>
      <c r="Y17" s="21">
        <v>2</v>
      </c>
      <c r="Z17" s="21"/>
      <c r="AA17" s="25">
        <f>SUM(M17:Z17)</f>
        <v>9</v>
      </c>
      <c r="AB17" s="21">
        <v>60</v>
      </c>
      <c r="AC17" s="26">
        <f>AA17/AB17</f>
        <v>0.15</v>
      </c>
      <c r="AD17" s="21" t="str">
        <f>IF(AA17&gt;75%*AB17,"Победитель",IF(AA17&gt;50%*AB17,"Призёр","Участник"))</f>
        <v>Участник</v>
      </c>
    </row>
    <row r="18" spans="1:30" x14ac:dyDescent="0.35">
      <c r="A18" s="5">
        <v>12</v>
      </c>
      <c r="B18" s="6" t="s">
        <v>28</v>
      </c>
      <c r="C18" s="21" t="s">
        <v>100</v>
      </c>
      <c r="D18" s="21" t="s">
        <v>43</v>
      </c>
      <c r="E18" s="21" t="s">
        <v>87</v>
      </c>
      <c r="F18" s="22" t="str">
        <f>LEFT(C18,1)</f>
        <v>М</v>
      </c>
      <c r="G18" s="22" t="str">
        <f>LEFT(D18,1)</f>
        <v>М</v>
      </c>
      <c r="H18" s="22" t="str">
        <f>LEFT(E18,1)</f>
        <v>В</v>
      </c>
      <c r="I18" s="21">
        <v>761301</v>
      </c>
      <c r="J18" s="24">
        <v>7</v>
      </c>
      <c r="K18" s="21" t="s">
        <v>197</v>
      </c>
      <c r="L18" s="23" t="s">
        <v>32</v>
      </c>
      <c r="M18" s="21">
        <v>0</v>
      </c>
      <c r="N18" s="21">
        <v>0</v>
      </c>
      <c r="O18" s="21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>
        <v>0</v>
      </c>
      <c r="W18" s="21">
        <v>4</v>
      </c>
      <c r="X18" s="21">
        <v>1</v>
      </c>
      <c r="Y18" s="21">
        <v>0</v>
      </c>
      <c r="Z18" s="21"/>
      <c r="AA18" s="25">
        <f>SUM(M18:Z18)</f>
        <v>9</v>
      </c>
      <c r="AB18" s="21">
        <v>60</v>
      </c>
      <c r="AC18" s="26">
        <f>AA18/AB18</f>
        <v>0.15</v>
      </c>
      <c r="AD18" s="21" t="str">
        <f>IF(AA18&gt;75%*AB18,"Победитель",IF(AA18&gt;50%*AB18,"Призёр","Участник"))</f>
        <v>Участник</v>
      </c>
    </row>
    <row r="19" spans="1:30" x14ac:dyDescent="0.35">
      <c r="A19" s="5">
        <v>13</v>
      </c>
      <c r="B19" s="6" t="s">
        <v>36</v>
      </c>
      <c r="C19" s="21" t="s">
        <v>117</v>
      </c>
      <c r="D19" s="21" t="s">
        <v>118</v>
      </c>
      <c r="E19" s="21" t="s">
        <v>45</v>
      </c>
      <c r="F19" s="22" t="str">
        <f>LEFT(C19,1)</f>
        <v>Г</v>
      </c>
      <c r="G19" s="22" t="str">
        <f>LEFT(D19,1)</f>
        <v>А</v>
      </c>
      <c r="H19" s="22" t="str">
        <f>LEFT(E19,1)</f>
        <v>А</v>
      </c>
      <c r="I19" s="21">
        <v>764207</v>
      </c>
      <c r="J19" s="24">
        <v>7</v>
      </c>
      <c r="K19" s="23" t="s">
        <v>255</v>
      </c>
      <c r="L19" s="23" t="s">
        <v>32</v>
      </c>
      <c r="M19" s="21">
        <v>0</v>
      </c>
      <c r="N19" s="21">
        <v>0</v>
      </c>
      <c r="O19" s="21">
        <v>1</v>
      </c>
      <c r="P19" s="21">
        <v>1</v>
      </c>
      <c r="Q19" s="21">
        <v>0</v>
      </c>
      <c r="R19" s="21">
        <v>2</v>
      </c>
      <c r="S19" s="21">
        <v>0</v>
      </c>
      <c r="T19" s="21">
        <v>0</v>
      </c>
      <c r="U19" s="21">
        <v>1</v>
      </c>
      <c r="V19" s="21">
        <v>0</v>
      </c>
      <c r="W19" s="21">
        <v>0</v>
      </c>
      <c r="X19" s="21">
        <v>2</v>
      </c>
      <c r="Y19" s="21">
        <v>0</v>
      </c>
      <c r="Z19" s="21"/>
      <c r="AA19" s="25">
        <f>SUM(M19:Z19)</f>
        <v>7</v>
      </c>
      <c r="AB19" s="21">
        <v>60</v>
      </c>
      <c r="AC19" s="26">
        <f>AA19/AB19</f>
        <v>0.11666666666666667</v>
      </c>
      <c r="AD19" s="21" t="str">
        <f>IF(AA19&gt;75%*AB19,"Победитель",IF(AA19&gt;50%*AB19,"Призёр","Участник"))</f>
        <v>Участник</v>
      </c>
    </row>
    <row r="20" spans="1:30" x14ac:dyDescent="0.35">
      <c r="A20" s="5">
        <v>14</v>
      </c>
      <c r="B20" s="6" t="s">
        <v>28</v>
      </c>
      <c r="C20" s="21" t="s">
        <v>127</v>
      </c>
      <c r="D20" s="21" t="s">
        <v>128</v>
      </c>
      <c r="E20" s="21" t="s">
        <v>46</v>
      </c>
      <c r="F20" s="22" t="str">
        <f>LEFT(C20,1)</f>
        <v>Б</v>
      </c>
      <c r="G20" s="22" t="str">
        <f>LEFT(D20,1)</f>
        <v>В</v>
      </c>
      <c r="H20" s="22" t="str">
        <f>LEFT(E20,1)</f>
        <v>А</v>
      </c>
      <c r="I20" s="23">
        <v>764201</v>
      </c>
      <c r="J20" s="24">
        <v>8</v>
      </c>
      <c r="K20" s="21" t="s">
        <v>228</v>
      </c>
      <c r="L20" s="23" t="s">
        <v>32</v>
      </c>
      <c r="M20" s="21">
        <v>3</v>
      </c>
      <c r="N20" s="21">
        <v>2</v>
      </c>
      <c r="O20" s="21">
        <v>4</v>
      </c>
      <c r="P20" s="21">
        <v>4</v>
      </c>
      <c r="Q20" s="21">
        <v>5</v>
      </c>
      <c r="R20" s="21">
        <v>4</v>
      </c>
      <c r="S20" s="21">
        <v>6</v>
      </c>
      <c r="T20" s="21">
        <v>3</v>
      </c>
      <c r="U20" s="21">
        <v>2</v>
      </c>
      <c r="V20" s="21">
        <v>6</v>
      </c>
      <c r="W20" s="21">
        <v>2</v>
      </c>
      <c r="X20" s="21">
        <v>3</v>
      </c>
      <c r="Y20" s="21">
        <v>4</v>
      </c>
      <c r="Z20" s="21"/>
      <c r="AA20" s="25">
        <f>SUM(M20:Z20)</f>
        <v>48</v>
      </c>
      <c r="AB20" s="21">
        <v>60</v>
      </c>
      <c r="AC20" s="26">
        <f>AA20/AB20</f>
        <v>0.8</v>
      </c>
      <c r="AD20" s="29" t="str">
        <f>IF(AA20&gt;75%*AB20,"Победитель",IF(AA20&gt;50%*AB20,"Призёр","Участник"))</f>
        <v>Победитель</v>
      </c>
    </row>
    <row r="21" spans="1:30" x14ac:dyDescent="0.35">
      <c r="A21" s="5">
        <v>15</v>
      </c>
      <c r="B21" s="6" t="s">
        <v>28</v>
      </c>
      <c r="C21" s="21" t="s">
        <v>126</v>
      </c>
      <c r="D21" s="21" t="s">
        <v>33</v>
      </c>
      <c r="E21" s="21" t="s">
        <v>44</v>
      </c>
      <c r="F21" s="22" t="str">
        <f>LEFT(C21,1)</f>
        <v>А</v>
      </c>
      <c r="G21" s="22" t="str">
        <f>LEFT(D21,1)</f>
        <v>Д</v>
      </c>
      <c r="H21" s="22" t="str">
        <f>LEFT(E21,1)</f>
        <v>М</v>
      </c>
      <c r="I21" s="21">
        <v>764209</v>
      </c>
      <c r="J21" s="24">
        <v>8</v>
      </c>
      <c r="K21" s="21" t="s">
        <v>266</v>
      </c>
      <c r="L21" s="23" t="s">
        <v>32</v>
      </c>
      <c r="M21" s="21">
        <v>3</v>
      </c>
      <c r="N21" s="21">
        <v>0</v>
      </c>
      <c r="O21" s="21">
        <v>6</v>
      </c>
      <c r="P21" s="21">
        <v>0</v>
      </c>
      <c r="Q21" s="21">
        <v>4</v>
      </c>
      <c r="R21" s="21">
        <v>4</v>
      </c>
      <c r="S21" s="21">
        <v>4</v>
      </c>
      <c r="T21" s="21">
        <v>1</v>
      </c>
      <c r="U21" s="21">
        <v>1</v>
      </c>
      <c r="V21" s="21">
        <v>4</v>
      </c>
      <c r="W21" s="21">
        <v>2</v>
      </c>
      <c r="X21" s="21">
        <v>2</v>
      </c>
      <c r="Y21" s="21">
        <v>4</v>
      </c>
      <c r="Z21" s="30"/>
      <c r="AA21" s="25">
        <f>SUM(M21:Z21)</f>
        <v>35</v>
      </c>
      <c r="AB21" s="21">
        <v>60</v>
      </c>
      <c r="AC21" s="26">
        <f>AA21/AB21</f>
        <v>0.58333333333333337</v>
      </c>
      <c r="AD21" s="29" t="str">
        <f>IF(AA21&gt;75%*AB21,"Победитель",IF(AA21&gt;50%*AB21,"Призёр","Участник"))</f>
        <v>Призёр</v>
      </c>
    </row>
    <row r="22" spans="1:30" x14ac:dyDescent="0.35">
      <c r="A22" s="5">
        <v>16</v>
      </c>
      <c r="B22" s="6" t="s">
        <v>36</v>
      </c>
      <c r="C22" s="21" t="s">
        <v>130</v>
      </c>
      <c r="D22" s="21" t="s">
        <v>89</v>
      </c>
      <c r="E22" s="21" t="s">
        <v>56</v>
      </c>
      <c r="F22" s="22" t="str">
        <f>LEFT(C22,1)</f>
        <v>У</v>
      </c>
      <c r="G22" s="22" t="str">
        <f>LEFT(D22,1)</f>
        <v>Д</v>
      </c>
      <c r="H22" s="22" t="str">
        <f>LEFT(E22,1)</f>
        <v>В</v>
      </c>
      <c r="I22" s="23">
        <v>76402</v>
      </c>
      <c r="J22" s="24">
        <v>8</v>
      </c>
      <c r="K22" s="21" t="s">
        <v>239</v>
      </c>
      <c r="L22" s="23" t="s">
        <v>32</v>
      </c>
      <c r="M22" s="21">
        <v>3</v>
      </c>
      <c r="N22" s="21">
        <v>1</v>
      </c>
      <c r="O22" s="21">
        <v>5</v>
      </c>
      <c r="P22" s="21">
        <v>5</v>
      </c>
      <c r="Q22" s="21">
        <v>5</v>
      </c>
      <c r="R22" s="21">
        <v>2</v>
      </c>
      <c r="S22" s="21">
        <v>6</v>
      </c>
      <c r="T22" s="21">
        <v>0</v>
      </c>
      <c r="U22" s="21">
        <v>0</v>
      </c>
      <c r="V22" s="21">
        <v>0</v>
      </c>
      <c r="W22" s="21">
        <v>0</v>
      </c>
      <c r="X22" s="21">
        <v>1</v>
      </c>
      <c r="Y22" s="21">
        <v>3</v>
      </c>
      <c r="Z22" s="21"/>
      <c r="AA22" s="25">
        <f>SUM(M22:Z22)</f>
        <v>31</v>
      </c>
      <c r="AB22" s="21">
        <v>60</v>
      </c>
      <c r="AC22" s="26">
        <f>AA22/AB22</f>
        <v>0.51666666666666672</v>
      </c>
      <c r="AD22" s="29" t="str">
        <f>IF(AA22&gt;75%*AB22,"Победитель",IF(AA22&gt;50%*AB22,"Призёр","Участник"))</f>
        <v>Призёр</v>
      </c>
    </row>
    <row r="23" spans="1:30" x14ac:dyDescent="0.35">
      <c r="A23" s="5">
        <v>17</v>
      </c>
      <c r="B23" s="6" t="s">
        <v>28</v>
      </c>
      <c r="C23" s="21" t="s">
        <v>122</v>
      </c>
      <c r="D23" s="21" t="s">
        <v>33</v>
      </c>
      <c r="E23" s="21" t="s">
        <v>44</v>
      </c>
      <c r="F23" s="22" t="str">
        <f>LEFT(C23,1)</f>
        <v>Т</v>
      </c>
      <c r="G23" s="22" t="str">
        <f>LEFT(D23,1)</f>
        <v>Д</v>
      </c>
      <c r="H23" s="22" t="str">
        <f>LEFT(E23,1)</f>
        <v>М</v>
      </c>
      <c r="I23" s="21">
        <v>764207</v>
      </c>
      <c r="J23" s="24">
        <v>8</v>
      </c>
      <c r="K23" s="21" t="s">
        <v>257</v>
      </c>
      <c r="L23" s="23" t="s">
        <v>32</v>
      </c>
      <c r="M23" s="23">
        <v>0</v>
      </c>
      <c r="N23" s="23">
        <v>1</v>
      </c>
      <c r="O23" s="23">
        <v>4</v>
      </c>
      <c r="P23" s="23">
        <v>4</v>
      </c>
      <c r="Q23" s="23">
        <v>2</v>
      </c>
      <c r="R23" s="23">
        <v>0</v>
      </c>
      <c r="S23" s="23">
        <v>6</v>
      </c>
      <c r="T23" s="23">
        <v>0</v>
      </c>
      <c r="U23" s="23">
        <v>0</v>
      </c>
      <c r="V23" s="23">
        <v>0</v>
      </c>
      <c r="W23" s="23">
        <v>2</v>
      </c>
      <c r="X23" s="21">
        <v>5</v>
      </c>
      <c r="Y23" s="21">
        <v>2</v>
      </c>
      <c r="Z23" s="21"/>
      <c r="AA23" s="25">
        <f>SUM(M23:Z23)</f>
        <v>26</v>
      </c>
      <c r="AB23" s="21">
        <v>60</v>
      </c>
      <c r="AC23" s="26">
        <f>AA23/AB23</f>
        <v>0.43333333333333335</v>
      </c>
      <c r="AD23" s="21" t="str">
        <f>IF(AA23&gt;75%*AB23,"Победитель",IF(AA23&gt;50%*AB23,"Призёр","Участник"))</f>
        <v>Участник</v>
      </c>
    </row>
    <row r="24" spans="1:30" x14ac:dyDescent="0.35">
      <c r="A24" s="5">
        <v>18</v>
      </c>
      <c r="B24" s="6" t="s">
        <v>28</v>
      </c>
      <c r="C24" s="21" t="s">
        <v>129</v>
      </c>
      <c r="D24" s="21" t="s">
        <v>65</v>
      </c>
      <c r="E24" s="21" t="s">
        <v>38</v>
      </c>
      <c r="F24" s="22" t="str">
        <f>LEFT(C24,1)</f>
        <v>С</v>
      </c>
      <c r="G24" s="22" t="str">
        <f>LEFT(D24,1)</f>
        <v>Е</v>
      </c>
      <c r="H24" s="22" t="str">
        <f>LEFT(E24,1)</f>
        <v>А</v>
      </c>
      <c r="I24" s="23">
        <v>761312</v>
      </c>
      <c r="J24" s="24">
        <v>8</v>
      </c>
      <c r="K24" s="21" t="s">
        <v>206</v>
      </c>
      <c r="L24" s="23" t="s">
        <v>32</v>
      </c>
      <c r="M24" s="21">
        <v>0</v>
      </c>
      <c r="N24" s="21">
        <v>1</v>
      </c>
      <c r="O24" s="21">
        <v>2</v>
      </c>
      <c r="P24" s="21">
        <v>1</v>
      </c>
      <c r="Q24" s="21">
        <v>4</v>
      </c>
      <c r="R24" s="21">
        <v>0</v>
      </c>
      <c r="S24" s="21">
        <v>4</v>
      </c>
      <c r="T24" s="21">
        <v>3</v>
      </c>
      <c r="U24" s="21">
        <v>1</v>
      </c>
      <c r="V24" s="21">
        <v>2</v>
      </c>
      <c r="W24" s="21">
        <v>3</v>
      </c>
      <c r="X24" s="21">
        <v>1</v>
      </c>
      <c r="Y24" s="21">
        <v>0</v>
      </c>
      <c r="Z24" s="21"/>
      <c r="AA24" s="25">
        <f>SUM(M24:Z24)</f>
        <v>22</v>
      </c>
      <c r="AB24" s="21">
        <v>60</v>
      </c>
      <c r="AC24" s="26">
        <f>AA24/AB24</f>
        <v>0.36666666666666664</v>
      </c>
      <c r="AD24" s="21" t="str">
        <f>IF(AA24&gt;75%*AB24,"Победитель",IF(AA24&gt;50%*AB24,"Призёр","Участник"))</f>
        <v>Участник</v>
      </c>
    </row>
    <row r="25" spans="1:30" x14ac:dyDescent="0.35">
      <c r="A25" s="5">
        <v>19</v>
      </c>
      <c r="B25" s="6" t="s">
        <v>36</v>
      </c>
      <c r="C25" s="21" t="s">
        <v>132</v>
      </c>
      <c r="D25" s="21" t="s">
        <v>133</v>
      </c>
      <c r="E25" s="21" t="s">
        <v>45</v>
      </c>
      <c r="F25" s="22" t="str">
        <f>LEFT(C25,1)</f>
        <v>О</v>
      </c>
      <c r="G25" s="22" t="str">
        <f>LEFT(D25,1)</f>
        <v>К</v>
      </c>
      <c r="H25" s="22" t="str">
        <f>LEFT(E25,1)</f>
        <v>А</v>
      </c>
      <c r="I25" s="23">
        <v>761312</v>
      </c>
      <c r="J25" s="24">
        <v>8</v>
      </c>
      <c r="K25" s="23" t="s">
        <v>207</v>
      </c>
      <c r="L25" s="23" t="s">
        <v>32</v>
      </c>
      <c r="M25" s="21">
        <v>0</v>
      </c>
      <c r="N25" s="21">
        <v>2</v>
      </c>
      <c r="O25" s="21">
        <v>3</v>
      </c>
      <c r="P25" s="21">
        <v>1</v>
      </c>
      <c r="Q25" s="21">
        <v>2</v>
      </c>
      <c r="R25" s="21">
        <v>0</v>
      </c>
      <c r="S25" s="21">
        <v>5</v>
      </c>
      <c r="T25" s="21">
        <v>3</v>
      </c>
      <c r="U25" s="21">
        <v>2</v>
      </c>
      <c r="V25" s="21">
        <v>0</v>
      </c>
      <c r="W25" s="21">
        <v>0</v>
      </c>
      <c r="X25" s="21">
        <v>1</v>
      </c>
      <c r="Y25" s="21">
        <v>0</v>
      </c>
      <c r="Z25" s="21"/>
      <c r="AA25" s="25">
        <f>SUM(M25:Z25)</f>
        <v>19</v>
      </c>
      <c r="AB25" s="21">
        <v>60</v>
      </c>
      <c r="AC25" s="26">
        <f>AA25/AB25</f>
        <v>0.31666666666666665</v>
      </c>
      <c r="AD25" s="21" t="str">
        <f>IF(AA25&gt;75%*AB25,"Победитель",IF(AA25&gt;50%*AB25,"Призёр","Участник"))</f>
        <v>Участник</v>
      </c>
    </row>
    <row r="26" spans="1:30" x14ac:dyDescent="0.35">
      <c r="A26" s="5">
        <v>20</v>
      </c>
      <c r="B26" s="6" t="s">
        <v>28</v>
      </c>
      <c r="C26" s="21" t="s">
        <v>29</v>
      </c>
      <c r="D26" s="21" t="s">
        <v>33</v>
      </c>
      <c r="E26" s="21" t="s">
        <v>31</v>
      </c>
      <c r="F26" s="22" t="str">
        <f>LEFT(C26,1)</f>
        <v>А</v>
      </c>
      <c r="G26" s="22" t="str">
        <f>LEFT(D26,1)</f>
        <v>Д</v>
      </c>
      <c r="H26" s="22" t="str">
        <f>LEFT(E26,1)</f>
        <v>В</v>
      </c>
      <c r="I26" s="23">
        <v>764203</v>
      </c>
      <c r="J26" s="24">
        <v>8</v>
      </c>
      <c r="K26" s="21" t="s">
        <v>246</v>
      </c>
      <c r="L26" s="23" t="s">
        <v>32</v>
      </c>
      <c r="M26" s="21">
        <v>0</v>
      </c>
      <c r="N26" s="21">
        <v>1</v>
      </c>
      <c r="O26" s="21">
        <v>1</v>
      </c>
      <c r="P26" s="21">
        <v>3</v>
      </c>
      <c r="Q26" s="21">
        <v>1</v>
      </c>
      <c r="R26" s="21">
        <v>4</v>
      </c>
      <c r="S26" s="21">
        <v>4</v>
      </c>
      <c r="T26" s="21">
        <v>0</v>
      </c>
      <c r="U26" s="21">
        <v>0</v>
      </c>
      <c r="V26" s="21">
        <v>0</v>
      </c>
      <c r="W26" s="21">
        <v>3</v>
      </c>
      <c r="X26" s="21">
        <v>1</v>
      </c>
      <c r="Y26" s="21">
        <v>0</v>
      </c>
      <c r="Z26" s="30"/>
      <c r="AA26" s="25">
        <f>SUM(M26:Z26)</f>
        <v>18</v>
      </c>
      <c r="AB26" s="21">
        <v>60</v>
      </c>
      <c r="AC26" s="26">
        <f>AA26/AB26</f>
        <v>0.3</v>
      </c>
      <c r="AD26" s="21" t="str">
        <f>IF(AA26&gt;75%*AB26,"Победитель",IF(AA26&gt;50%*AB26,"Призёр","Участник"))</f>
        <v>Участник</v>
      </c>
    </row>
    <row r="27" spans="1:30" x14ac:dyDescent="0.35">
      <c r="A27" s="5">
        <v>21</v>
      </c>
      <c r="B27" s="6" t="s">
        <v>36</v>
      </c>
      <c r="C27" s="21" t="s">
        <v>67</v>
      </c>
      <c r="D27" s="21" t="s">
        <v>55</v>
      </c>
      <c r="E27" s="21" t="s">
        <v>48</v>
      </c>
      <c r="F27" s="22" t="str">
        <f>LEFT(C27,1)</f>
        <v>Ф</v>
      </c>
      <c r="G27" s="22" t="str">
        <f>LEFT(D27,1)</f>
        <v>И</v>
      </c>
      <c r="H27" s="22" t="str">
        <f>LEFT(E27,1)</f>
        <v>А</v>
      </c>
      <c r="I27" s="23">
        <v>761312</v>
      </c>
      <c r="J27" s="24">
        <v>8</v>
      </c>
      <c r="K27" s="21" t="s">
        <v>204</v>
      </c>
      <c r="L27" s="23" t="s">
        <v>32</v>
      </c>
      <c r="M27" s="21">
        <v>0</v>
      </c>
      <c r="N27" s="21">
        <v>1</v>
      </c>
      <c r="O27" s="21">
        <v>0</v>
      </c>
      <c r="P27" s="21">
        <v>0</v>
      </c>
      <c r="Q27" s="21">
        <v>1</v>
      </c>
      <c r="R27" s="21">
        <v>2</v>
      </c>
      <c r="S27" s="21">
        <v>4</v>
      </c>
      <c r="T27" s="21">
        <v>3</v>
      </c>
      <c r="U27" s="21">
        <v>2</v>
      </c>
      <c r="V27" s="21">
        <v>1</v>
      </c>
      <c r="W27" s="21">
        <v>2</v>
      </c>
      <c r="X27" s="21">
        <v>1</v>
      </c>
      <c r="Y27" s="21">
        <v>1</v>
      </c>
      <c r="Z27" s="21"/>
      <c r="AA27" s="25">
        <f>SUM(M27:Z27)</f>
        <v>18</v>
      </c>
      <c r="AB27" s="21">
        <v>60</v>
      </c>
      <c r="AC27" s="26">
        <f>AA27/AB27</f>
        <v>0.3</v>
      </c>
      <c r="AD27" s="21" t="str">
        <f>IF(AA27&gt;75%*AB27,"Победитель",IF(AA27&gt;50%*AB27,"Призёр","Участник"))</f>
        <v>Участник</v>
      </c>
    </row>
    <row r="28" spans="1:30" x14ac:dyDescent="0.35">
      <c r="A28" s="5">
        <v>22</v>
      </c>
      <c r="B28" s="5" t="s">
        <v>36</v>
      </c>
      <c r="C28" s="27" t="s">
        <v>208</v>
      </c>
      <c r="D28" s="27" t="s">
        <v>73</v>
      </c>
      <c r="E28" s="27" t="s">
        <v>92</v>
      </c>
      <c r="F28" s="27" t="str">
        <f>LEFT(C28,1)</f>
        <v>К</v>
      </c>
      <c r="G28" s="27" t="str">
        <f>LEFT(D28,1)</f>
        <v>Н</v>
      </c>
      <c r="H28" s="27" t="str">
        <f>LEFT(E28,1)</f>
        <v>Ю</v>
      </c>
      <c r="I28" s="27">
        <v>761213</v>
      </c>
      <c r="J28" s="31">
        <v>8</v>
      </c>
      <c r="K28" s="27" t="s">
        <v>209</v>
      </c>
      <c r="L28" s="23" t="s">
        <v>32</v>
      </c>
      <c r="M28" s="27">
        <v>0</v>
      </c>
      <c r="N28" s="27">
        <v>2</v>
      </c>
      <c r="O28" s="27">
        <v>0</v>
      </c>
      <c r="P28" s="27">
        <v>0</v>
      </c>
      <c r="Q28" s="27">
        <v>1</v>
      </c>
      <c r="R28" s="27">
        <v>0</v>
      </c>
      <c r="S28" s="27">
        <v>2</v>
      </c>
      <c r="T28" s="27">
        <v>3</v>
      </c>
      <c r="U28" s="27">
        <v>2</v>
      </c>
      <c r="V28" s="27">
        <v>1</v>
      </c>
      <c r="W28" s="27">
        <v>2</v>
      </c>
      <c r="X28" s="27">
        <v>1</v>
      </c>
      <c r="Y28" s="27">
        <v>1</v>
      </c>
      <c r="Z28" s="27"/>
      <c r="AA28" s="25">
        <f>SUM(M28:Z28)</f>
        <v>15</v>
      </c>
      <c r="AB28" s="27">
        <v>60</v>
      </c>
      <c r="AC28" s="26">
        <f>AA28/AB28</f>
        <v>0.25</v>
      </c>
      <c r="AD28" s="32" t="str">
        <f>IF(AA28&gt;75%*AB28,"Победитель",IF(AA28&gt;50%*AB28,"Призёр","Участник"))</f>
        <v>Участник</v>
      </c>
    </row>
    <row r="29" spans="1:30" x14ac:dyDescent="0.35">
      <c r="A29" s="5">
        <v>23</v>
      </c>
      <c r="B29" s="6" t="s">
        <v>36</v>
      </c>
      <c r="C29" s="21" t="s">
        <v>124</v>
      </c>
      <c r="D29" s="21" t="s">
        <v>80</v>
      </c>
      <c r="E29" s="21" t="s">
        <v>57</v>
      </c>
      <c r="F29" s="22" t="str">
        <f>LEFT(C29,1)</f>
        <v>А</v>
      </c>
      <c r="G29" s="22" t="str">
        <f>LEFT(D29,1)</f>
        <v>Д</v>
      </c>
      <c r="H29" s="22" t="str">
        <f>LEFT(E29,1)</f>
        <v>Л</v>
      </c>
      <c r="I29" s="21">
        <v>764207</v>
      </c>
      <c r="J29" s="24">
        <v>8</v>
      </c>
      <c r="K29" s="21" t="s">
        <v>258</v>
      </c>
      <c r="L29" s="23" t="s">
        <v>32</v>
      </c>
      <c r="M29" s="21">
        <v>0</v>
      </c>
      <c r="N29" s="21">
        <v>1</v>
      </c>
      <c r="O29" s="21">
        <v>0</v>
      </c>
      <c r="P29" s="21">
        <v>2</v>
      </c>
      <c r="Q29" s="21">
        <v>2</v>
      </c>
      <c r="R29" s="21">
        <v>0</v>
      </c>
      <c r="S29" s="21">
        <v>2</v>
      </c>
      <c r="T29" s="21">
        <v>0</v>
      </c>
      <c r="U29" s="21">
        <v>0</v>
      </c>
      <c r="V29" s="21">
        <v>2</v>
      </c>
      <c r="W29" s="21">
        <v>2</v>
      </c>
      <c r="X29" s="21">
        <v>1</v>
      </c>
      <c r="Y29" s="21">
        <v>1</v>
      </c>
      <c r="Z29" s="21"/>
      <c r="AA29" s="25">
        <f>SUM(M29:Z29)</f>
        <v>13</v>
      </c>
      <c r="AB29" s="21">
        <v>60</v>
      </c>
      <c r="AC29" s="26">
        <f>AA29/AB29</f>
        <v>0.21666666666666667</v>
      </c>
      <c r="AD29" s="21" t="str">
        <f>IF(AA29&gt;75%*AB29,"Победитель",IF(AA29&gt;50%*AB29,"Призёр","Участник"))</f>
        <v>Участник</v>
      </c>
    </row>
    <row r="30" spans="1:30" x14ac:dyDescent="0.35">
      <c r="A30" s="5">
        <v>24</v>
      </c>
      <c r="B30" s="6" t="s">
        <v>36</v>
      </c>
      <c r="C30" s="21" t="s">
        <v>121</v>
      </c>
      <c r="D30" s="21" t="s">
        <v>41</v>
      </c>
      <c r="E30" s="21" t="s">
        <v>84</v>
      </c>
      <c r="F30" s="22" t="str">
        <f>LEFT(C30,1)</f>
        <v>М</v>
      </c>
      <c r="G30" s="22" t="str">
        <f>LEFT(D30,1)</f>
        <v>А</v>
      </c>
      <c r="H30" s="22" t="str">
        <f>LEFT(E30,1)</f>
        <v>В</v>
      </c>
      <c r="I30" s="21">
        <v>764207</v>
      </c>
      <c r="J30" s="24">
        <v>8</v>
      </c>
      <c r="K30" s="21" t="s">
        <v>253</v>
      </c>
      <c r="L30" s="23" t="s">
        <v>32</v>
      </c>
      <c r="M30" s="21">
        <v>0</v>
      </c>
      <c r="N30" s="21">
        <v>1</v>
      </c>
      <c r="O30" s="21">
        <v>0</v>
      </c>
      <c r="P30" s="21">
        <v>0</v>
      </c>
      <c r="Q30" s="21">
        <v>1</v>
      </c>
      <c r="R30" s="21">
        <v>6</v>
      </c>
      <c r="S30" s="21">
        <v>0</v>
      </c>
      <c r="T30" s="21">
        <v>0</v>
      </c>
      <c r="U30" s="21">
        <v>1</v>
      </c>
      <c r="V30" s="21">
        <v>0</v>
      </c>
      <c r="W30" s="21">
        <v>1</v>
      </c>
      <c r="X30" s="21">
        <v>2</v>
      </c>
      <c r="Y30" s="21">
        <v>1</v>
      </c>
      <c r="Z30" s="21"/>
      <c r="AA30" s="25">
        <f>SUM(M30:Z30)</f>
        <v>13</v>
      </c>
      <c r="AB30" s="21">
        <v>60</v>
      </c>
      <c r="AC30" s="26">
        <f>AA30/AB30</f>
        <v>0.21666666666666667</v>
      </c>
      <c r="AD30" s="21" t="str">
        <f>IF(AA30&gt;75%*AB30,"Победитель",IF(AA30&gt;50%*AB30,"Призёр","Участник"))</f>
        <v>Участник</v>
      </c>
    </row>
    <row r="31" spans="1:30" x14ac:dyDescent="0.35">
      <c r="A31" s="5">
        <v>25</v>
      </c>
      <c r="B31" s="6" t="s">
        <v>36</v>
      </c>
      <c r="C31" s="21" t="s">
        <v>74</v>
      </c>
      <c r="D31" s="21" t="s">
        <v>123</v>
      </c>
      <c r="E31" s="21" t="s">
        <v>84</v>
      </c>
      <c r="F31" s="22" t="str">
        <f>LEFT(C31,1)</f>
        <v>К</v>
      </c>
      <c r="G31" s="22" t="str">
        <f>LEFT(D31,1)</f>
        <v>С</v>
      </c>
      <c r="H31" s="22" t="str">
        <f>LEFT(E31,1)</f>
        <v>В</v>
      </c>
      <c r="I31" s="23">
        <v>761312</v>
      </c>
      <c r="J31" s="24">
        <v>8</v>
      </c>
      <c r="K31" s="21" t="s">
        <v>203</v>
      </c>
      <c r="L31" s="23" t="s">
        <v>32</v>
      </c>
      <c r="M31" s="21">
        <v>0</v>
      </c>
      <c r="N31" s="21">
        <v>0</v>
      </c>
      <c r="O31" s="21">
        <v>0</v>
      </c>
      <c r="P31" s="21">
        <v>1</v>
      </c>
      <c r="Q31" s="21">
        <v>2</v>
      </c>
      <c r="R31" s="21">
        <v>0</v>
      </c>
      <c r="S31" s="21">
        <v>2</v>
      </c>
      <c r="T31" s="21">
        <v>1</v>
      </c>
      <c r="U31" s="21">
        <v>1</v>
      </c>
      <c r="V31" s="21">
        <v>1</v>
      </c>
      <c r="W31" s="21">
        <v>1</v>
      </c>
      <c r="X31" s="21">
        <v>1</v>
      </c>
      <c r="Y31" s="21">
        <v>1</v>
      </c>
      <c r="Z31" s="21"/>
      <c r="AA31" s="25">
        <f>SUM(M31:Z31)</f>
        <v>11</v>
      </c>
      <c r="AB31" s="21">
        <v>60</v>
      </c>
      <c r="AC31" s="26">
        <f>AA31/AB31</f>
        <v>0.18333333333333332</v>
      </c>
      <c r="AD31" s="21" t="str">
        <f>IF(AA31&gt;75%*AB31,"Победитель",IF(AA31&gt;50%*AB31,"Призёр","Участник"))</f>
        <v>Участник</v>
      </c>
    </row>
    <row r="32" spans="1:30" x14ac:dyDescent="0.35">
      <c r="A32" s="5">
        <v>26</v>
      </c>
      <c r="B32" s="6" t="s">
        <v>28</v>
      </c>
      <c r="C32" s="21" t="s">
        <v>134</v>
      </c>
      <c r="D32" s="21" t="s">
        <v>30</v>
      </c>
      <c r="E32" s="21" t="s">
        <v>69</v>
      </c>
      <c r="F32" s="22" t="str">
        <f>LEFT(C32,1)</f>
        <v>С</v>
      </c>
      <c r="G32" s="22" t="str">
        <f>LEFT(D32,1)</f>
        <v>А</v>
      </c>
      <c r="H32" s="22" t="str">
        <f>LEFT(E32,1)</f>
        <v>Д</v>
      </c>
      <c r="I32" s="21">
        <v>764207</v>
      </c>
      <c r="J32" s="24">
        <v>8</v>
      </c>
      <c r="K32" s="21" t="s">
        <v>261</v>
      </c>
      <c r="L32" s="23" t="s">
        <v>32</v>
      </c>
      <c r="M32" s="21">
        <v>0</v>
      </c>
      <c r="N32" s="21">
        <v>1</v>
      </c>
      <c r="O32" s="21">
        <v>0</v>
      </c>
      <c r="P32" s="21">
        <v>0</v>
      </c>
      <c r="Q32" s="21">
        <v>1</v>
      </c>
      <c r="R32" s="21">
        <v>6</v>
      </c>
      <c r="S32" s="21">
        <v>0</v>
      </c>
      <c r="T32" s="21">
        <v>0</v>
      </c>
      <c r="U32" s="21">
        <v>1</v>
      </c>
      <c r="V32" s="21">
        <v>0</v>
      </c>
      <c r="W32" s="21">
        <v>2</v>
      </c>
      <c r="X32" s="21">
        <v>0</v>
      </c>
      <c r="Y32" s="21">
        <v>0</v>
      </c>
      <c r="Z32" s="21"/>
      <c r="AA32" s="25">
        <f>SUM(M32:Z32)</f>
        <v>11</v>
      </c>
      <c r="AB32" s="21">
        <v>60</v>
      </c>
      <c r="AC32" s="26">
        <f>AA32/AB32</f>
        <v>0.18333333333333332</v>
      </c>
      <c r="AD32" s="21" t="str">
        <f>IF(AA32&gt;75%*AB32,"Победитель",IF(AA32&gt;50%*AB32,"Призёр","Участник"))</f>
        <v>Участник</v>
      </c>
    </row>
    <row r="33" spans="1:30" x14ac:dyDescent="0.35">
      <c r="A33" s="5">
        <v>27</v>
      </c>
      <c r="B33" s="6" t="s">
        <v>36</v>
      </c>
      <c r="C33" s="21" t="s">
        <v>67</v>
      </c>
      <c r="D33" s="21" t="s">
        <v>73</v>
      </c>
      <c r="E33" s="21" t="s">
        <v>48</v>
      </c>
      <c r="F33" s="22" t="str">
        <f>LEFT(C33,1)</f>
        <v>Ф</v>
      </c>
      <c r="G33" s="22" t="str">
        <f>LEFT(D33,1)</f>
        <v>Н</v>
      </c>
      <c r="H33" s="22" t="str">
        <f>LEFT(E33,1)</f>
        <v>А</v>
      </c>
      <c r="I33" s="23">
        <v>761312</v>
      </c>
      <c r="J33" s="24">
        <v>8</v>
      </c>
      <c r="K33" s="21" t="s">
        <v>205</v>
      </c>
      <c r="L33" s="23" t="s">
        <v>32</v>
      </c>
      <c r="M33" s="21">
        <v>0</v>
      </c>
      <c r="N33" s="21">
        <v>2</v>
      </c>
      <c r="O33" s="21">
        <v>0</v>
      </c>
      <c r="P33" s="21">
        <v>0</v>
      </c>
      <c r="Q33" s="21">
        <v>0</v>
      </c>
      <c r="R33" s="21">
        <v>2</v>
      </c>
      <c r="S33" s="21">
        <v>0</v>
      </c>
      <c r="T33" s="21">
        <v>1</v>
      </c>
      <c r="U33" s="21">
        <v>2</v>
      </c>
      <c r="V33" s="21">
        <v>0</v>
      </c>
      <c r="W33" s="21">
        <v>3</v>
      </c>
      <c r="X33" s="21">
        <v>0</v>
      </c>
      <c r="Y33" s="21">
        <v>0</v>
      </c>
      <c r="Z33" s="21"/>
      <c r="AA33" s="25">
        <f>SUM(M33:Z33)</f>
        <v>10</v>
      </c>
      <c r="AB33" s="21">
        <v>60</v>
      </c>
      <c r="AC33" s="26">
        <f>AA33/AB33</f>
        <v>0.16666666666666666</v>
      </c>
      <c r="AD33" s="21" t="str">
        <f>IF(AA33&gt;75%*AB33,"Победитель",IF(AA33&gt;50%*AB33,"Призёр","Участник"))</f>
        <v>Участник</v>
      </c>
    </row>
    <row r="34" spans="1:30" x14ac:dyDescent="0.35">
      <c r="A34" s="5">
        <v>28</v>
      </c>
      <c r="B34" s="6" t="s">
        <v>36</v>
      </c>
      <c r="C34" s="21" t="s">
        <v>131</v>
      </c>
      <c r="D34" s="21" t="s">
        <v>47</v>
      </c>
      <c r="E34" s="21" t="s">
        <v>53</v>
      </c>
      <c r="F34" s="22" t="str">
        <f>LEFT(C34,1)</f>
        <v>Б</v>
      </c>
      <c r="G34" s="22" t="str">
        <f>LEFT(D34,1)</f>
        <v>М</v>
      </c>
      <c r="H34" s="22" t="str">
        <f>LEFT(E34,1)</f>
        <v>С</v>
      </c>
      <c r="I34" s="21">
        <v>764207</v>
      </c>
      <c r="J34" s="24">
        <v>8</v>
      </c>
      <c r="K34" s="21" t="s">
        <v>260</v>
      </c>
      <c r="L34" s="23" t="s">
        <v>32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4</v>
      </c>
      <c r="S34" s="21">
        <v>0</v>
      </c>
      <c r="T34" s="21">
        <v>0</v>
      </c>
      <c r="U34" s="21">
        <v>1</v>
      </c>
      <c r="V34" s="21">
        <v>0</v>
      </c>
      <c r="W34" s="21">
        <v>2</v>
      </c>
      <c r="X34" s="21">
        <v>1</v>
      </c>
      <c r="Y34" s="21">
        <v>0</v>
      </c>
      <c r="Z34" s="21"/>
      <c r="AA34" s="25">
        <f>SUM(M34:Z34)</f>
        <v>8</v>
      </c>
      <c r="AB34" s="21">
        <v>60</v>
      </c>
      <c r="AC34" s="26">
        <f>AA34/AB34</f>
        <v>0.13333333333333333</v>
      </c>
      <c r="AD34" s="21" t="str">
        <f>IF(AA34&gt;75%*AB34,"Победитель",IF(AA34&gt;50%*AB34,"Призёр","Участник"))</f>
        <v>Участник</v>
      </c>
    </row>
    <row r="35" spans="1:30" x14ac:dyDescent="0.35">
      <c r="A35" s="5">
        <v>29</v>
      </c>
      <c r="B35" s="6" t="s">
        <v>28</v>
      </c>
      <c r="C35" s="21" t="s">
        <v>125</v>
      </c>
      <c r="D35" s="21" t="s">
        <v>81</v>
      </c>
      <c r="E35" s="21" t="s">
        <v>50</v>
      </c>
      <c r="F35" s="22" t="str">
        <f>LEFT(C35,1)</f>
        <v>М</v>
      </c>
      <c r="G35" s="22" t="str">
        <f>LEFT(D35,1)</f>
        <v>С</v>
      </c>
      <c r="H35" s="22" t="str">
        <f>LEFT(E35,1)</f>
        <v>Е</v>
      </c>
      <c r="I35" s="21">
        <v>764207</v>
      </c>
      <c r="J35" s="24">
        <v>8</v>
      </c>
      <c r="K35" s="21" t="s">
        <v>259</v>
      </c>
      <c r="L35" s="23" t="s">
        <v>32</v>
      </c>
      <c r="M35" s="21">
        <v>0</v>
      </c>
      <c r="N35" s="21">
        <v>1</v>
      </c>
      <c r="O35" s="21">
        <v>0</v>
      </c>
      <c r="P35" s="21">
        <v>1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1</v>
      </c>
      <c r="Z35" s="21"/>
      <c r="AA35" s="25">
        <f>SUM(M35:Z35)</f>
        <v>5</v>
      </c>
      <c r="AB35" s="21">
        <v>60</v>
      </c>
      <c r="AC35" s="26">
        <f>AA35/AB35</f>
        <v>8.3333333333333329E-2</v>
      </c>
      <c r="AD35" s="21" t="str">
        <f>IF(AA35&gt;75%*AB35,"Победитель",IF(AA35&gt;50%*AB35,"Призёр","Участник"))</f>
        <v>Участник</v>
      </c>
    </row>
    <row r="36" spans="1:30" x14ac:dyDescent="0.35">
      <c r="A36" s="5">
        <v>30</v>
      </c>
      <c r="B36" s="6" t="s">
        <v>28</v>
      </c>
      <c r="C36" s="21" t="s">
        <v>141</v>
      </c>
      <c r="D36" s="21" t="s">
        <v>142</v>
      </c>
      <c r="E36" s="21" t="s">
        <v>78</v>
      </c>
      <c r="F36" s="22" t="str">
        <f>LEFT(C36,1)</f>
        <v>М</v>
      </c>
      <c r="G36" s="22" t="str">
        <f>LEFT(D36,1)</f>
        <v>А</v>
      </c>
      <c r="H36" s="22" t="str">
        <f>LEFT(E36,1)</f>
        <v>П</v>
      </c>
      <c r="I36" s="23">
        <v>761312</v>
      </c>
      <c r="J36" s="24">
        <v>9</v>
      </c>
      <c r="K36" s="21" t="s">
        <v>212</v>
      </c>
      <c r="L36" s="23" t="s">
        <v>32</v>
      </c>
      <c r="M36" s="21">
        <v>7</v>
      </c>
      <c r="N36" s="21">
        <v>0</v>
      </c>
      <c r="O36" s="21">
        <v>0</v>
      </c>
      <c r="P36" s="21">
        <v>4</v>
      </c>
      <c r="Q36" s="21">
        <v>10</v>
      </c>
      <c r="R36" s="21">
        <v>0</v>
      </c>
      <c r="S36" s="21">
        <v>0</v>
      </c>
      <c r="T36" s="21">
        <v>0</v>
      </c>
      <c r="U36" s="21">
        <v>3</v>
      </c>
      <c r="V36" s="21">
        <v>0</v>
      </c>
      <c r="W36" s="21">
        <v>2</v>
      </c>
      <c r="X36" s="21">
        <v>0</v>
      </c>
      <c r="Y36" s="21">
        <v>5</v>
      </c>
      <c r="Z36" s="21"/>
      <c r="AA36" s="25">
        <f>SUM(M36:Z36)</f>
        <v>31</v>
      </c>
      <c r="AB36" s="21">
        <v>60</v>
      </c>
      <c r="AC36" s="26">
        <f>AA36/AB36</f>
        <v>0.51666666666666672</v>
      </c>
      <c r="AD36" s="29" t="str">
        <f>IF(AA36&gt;75%*AB36,"Победитель",IF(AA36&gt;50%*AB36,"Призёр","Участник"))</f>
        <v>Призёр</v>
      </c>
    </row>
    <row r="37" spans="1:30" x14ac:dyDescent="0.35">
      <c r="A37" s="5">
        <v>31</v>
      </c>
      <c r="B37" s="6" t="s">
        <v>28</v>
      </c>
      <c r="C37" s="21" t="s">
        <v>135</v>
      </c>
      <c r="D37" s="21" t="s">
        <v>149</v>
      </c>
      <c r="E37" s="21" t="s">
        <v>50</v>
      </c>
      <c r="F37" s="22" t="str">
        <f>LEFT(C37,1)</f>
        <v>Д</v>
      </c>
      <c r="G37" s="22" t="str">
        <f>LEFT(D37,1)</f>
        <v>Е</v>
      </c>
      <c r="H37" s="22" t="str">
        <f>LEFT(E37,1)</f>
        <v>Е</v>
      </c>
      <c r="I37" s="23">
        <v>761312</v>
      </c>
      <c r="J37" s="24">
        <v>9</v>
      </c>
      <c r="K37" s="23" t="s">
        <v>214</v>
      </c>
      <c r="L37" s="23" t="s">
        <v>32</v>
      </c>
      <c r="M37" s="21">
        <v>0</v>
      </c>
      <c r="N37" s="21">
        <v>1</v>
      </c>
      <c r="O37" s="21">
        <v>0</v>
      </c>
      <c r="P37" s="21">
        <v>4</v>
      </c>
      <c r="Q37" s="21">
        <v>10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</v>
      </c>
      <c r="X37" s="21">
        <v>2</v>
      </c>
      <c r="Y37" s="21">
        <v>9</v>
      </c>
      <c r="Z37" s="21"/>
      <c r="AA37" s="25">
        <f>SUM(M37:Z37)</f>
        <v>28</v>
      </c>
      <c r="AB37" s="21">
        <v>60</v>
      </c>
      <c r="AC37" s="26">
        <f>AA37/AB37</f>
        <v>0.46666666666666667</v>
      </c>
      <c r="AD37" s="21" t="str">
        <f>IF(AA37&gt;75%*AB37,"Победитель",IF(AA37&gt;50%*AB37,"Призёр","Участник"))</f>
        <v>Участник</v>
      </c>
    </row>
    <row r="38" spans="1:30" x14ac:dyDescent="0.35">
      <c r="A38" s="5">
        <v>32</v>
      </c>
      <c r="B38" s="6" t="s">
        <v>28</v>
      </c>
      <c r="C38" s="21" t="s">
        <v>146</v>
      </c>
      <c r="D38" s="21" t="s">
        <v>62</v>
      </c>
      <c r="E38" s="21" t="s">
        <v>46</v>
      </c>
      <c r="F38" s="22" t="str">
        <f>LEFT(C38,1)</f>
        <v>Н</v>
      </c>
      <c r="G38" s="22" t="str">
        <f>LEFT(D38,1)</f>
        <v>В</v>
      </c>
      <c r="H38" s="22" t="str">
        <f>LEFT(E38,1)</f>
        <v>А</v>
      </c>
      <c r="I38" s="23">
        <v>764202</v>
      </c>
      <c r="J38" s="24">
        <v>9</v>
      </c>
      <c r="K38" s="33" t="s">
        <v>240</v>
      </c>
      <c r="L38" s="23" t="s">
        <v>32</v>
      </c>
      <c r="M38" s="23">
        <v>7</v>
      </c>
      <c r="N38" s="23">
        <v>0</v>
      </c>
      <c r="O38" s="23">
        <v>2</v>
      </c>
      <c r="P38" s="23">
        <v>4</v>
      </c>
      <c r="Q38" s="23">
        <v>10</v>
      </c>
      <c r="R38" s="23">
        <v>2</v>
      </c>
      <c r="S38" s="23">
        <v>0</v>
      </c>
      <c r="T38" s="23">
        <v>0</v>
      </c>
      <c r="U38" s="23">
        <v>0</v>
      </c>
      <c r="V38" s="23">
        <v>1</v>
      </c>
      <c r="W38" s="23">
        <v>2</v>
      </c>
      <c r="X38" s="23">
        <v>0</v>
      </c>
      <c r="Y38" s="23">
        <v>0</v>
      </c>
      <c r="Z38" s="21"/>
      <c r="AA38" s="25">
        <f>SUM(M38:Z38)</f>
        <v>28</v>
      </c>
      <c r="AB38" s="21">
        <v>60</v>
      </c>
      <c r="AC38" s="26">
        <f>AA38/AB38</f>
        <v>0.46666666666666667</v>
      </c>
      <c r="AD38" s="21" t="str">
        <f>IF(AA38&gt;75%*AB38,"Победитель",IF(AA38&gt;50%*AB38,"Призёр","Участник"))</f>
        <v>Участник</v>
      </c>
    </row>
    <row r="39" spans="1:30" x14ac:dyDescent="0.35">
      <c r="A39" s="5">
        <v>33</v>
      </c>
      <c r="B39" s="6" t="s">
        <v>28</v>
      </c>
      <c r="C39" s="21" t="s">
        <v>143</v>
      </c>
      <c r="D39" s="21" t="s">
        <v>144</v>
      </c>
      <c r="E39" s="21" t="s">
        <v>46</v>
      </c>
      <c r="F39" s="22" t="str">
        <f>LEFT(C39,1)</f>
        <v>С</v>
      </c>
      <c r="G39" s="22" t="str">
        <f>LEFT(D39,1)</f>
        <v>А</v>
      </c>
      <c r="H39" s="22" t="str">
        <f>LEFT(E39,1)</f>
        <v>А</v>
      </c>
      <c r="I39" s="23">
        <v>761312</v>
      </c>
      <c r="J39" s="24">
        <v>9</v>
      </c>
      <c r="K39" s="21" t="s">
        <v>213</v>
      </c>
      <c r="L39" s="23" t="s">
        <v>32</v>
      </c>
      <c r="M39" s="23">
        <v>7</v>
      </c>
      <c r="N39" s="23">
        <v>0</v>
      </c>
      <c r="O39" s="23">
        <v>0</v>
      </c>
      <c r="P39" s="23">
        <v>4</v>
      </c>
      <c r="Q39" s="23">
        <v>10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2</v>
      </c>
      <c r="X39" s="23">
        <v>0</v>
      </c>
      <c r="Y39" s="23">
        <v>4</v>
      </c>
      <c r="Z39" s="23"/>
      <c r="AA39" s="25">
        <f>SUM(M39:Z39)</f>
        <v>27</v>
      </c>
      <c r="AB39" s="21">
        <v>60</v>
      </c>
      <c r="AC39" s="26">
        <f>AA39/AB39</f>
        <v>0.45</v>
      </c>
      <c r="AD39" s="21" t="str">
        <f>IF(AA39&gt;75%*AB39,"Победитель",IF(AA39&gt;50%*AB39,"Призёр","Участник"))</f>
        <v>Участник</v>
      </c>
    </row>
    <row r="40" spans="1:30" x14ac:dyDescent="0.35">
      <c r="A40" s="5">
        <v>34</v>
      </c>
      <c r="B40" s="6" t="s">
        <v>36</v>
      </c>
      <c r="C40" s="21" t="s">
        <v>145</v>
      </c>
      <c r="D40" s="21" t="s">
        <v>52</v>
      </c>
      <c r="E40" s="21" t="s">
        <v>48</v>
      </c>
      <c r="F40" s="22" t="str">
        <f>LEFT(C40,1)</f>
        <v>Ф</v>
      </c>
      <c r="G40" s="22" t="str">
        <f>LEFT(D40,1)</f>
        <v>А</v>
      </c>
      <c r="H40" s="22" t="str">
        <f>LEFT(E40,1)</f>
        <v>А</v>
      </c>
      <c r="I40" s="21">
        <v>764207</v>
      </c>
      <c r="J40" s="24">
        <v>9</v>
      </c>
      <c r="K40" s="21" t="s">
        <v>262</v>
      </c>
      <c r="L40" s="23" t="s">
        <v>32</v>
      </c>
      <c r="M40" s="23">
        <v>3</v>
      </c>
      <c r="N40" s="23">
        <v>1</v>
      </c>
      <c r="O40" s="23">
        <v>0</v>
      </c>
      <c r="P40" s="23">
        <v>0</v>
      </c>
      <c r="Q40" s="23">
        <v>10</v>
      </c>
      <c r="R40" s="23">
        <v>3</v>
      </c>
      <c r="S40" s="23">
        <v>0</v>
      </c>
      <c r="T40" s="23">
        <v>0</v>
      </c>
      <c r="U40" s="23">
        <v>0</v>
      </c>
      <c r="V40" s="23">
        <v>0</v>
      </c>
      <c r="W40" s="21">
        <v>0</v>
      </c>
      <c r="X40" s="21">
        <v>1</v>
      </c>
      <c r="Y40" s="21">
        <v>9</v>
      </c>
      <c r="Z40" s="21"/>
      <c r="AA40" s="25">
        <f>SUM(M40:Z40)</f>
        <v>27</v>
      </c>
      <c r="AB40" s="21">
        <v>60</v>
      </c>
      <c r="AC40" s="26">
        <f>AA40/AB40</f>
        <v>0.45</v>
      </c>
      <c r="AD40" s="21" t="str">
        <f>IF(AA40&gt;75%*AB40,"Победитель",IF(AA40&gt;50%*AB40,"Призёр","Участник"))</f>
        <v>Участник</v>
      </c>
    </row>
    <row r="41" spans="1:30" x14ac:dyDescent="0.35">
      <c r="A41" s="5">
        <v>35</v>
      </c>
      <c r="B41" s="6" t="s">
        <v>28</v>
      </c>
      <c r="C41" s="21" t="s">
        <v>156</v>
      </c>
      <c r="D41" s="21" t="s">
        <v>75</v>
      </c>
      <c r="E41" s="21" t="s">
        <v>157</v>
      </c>
      <c r="F41" s="22" t="str">
        <f>LEFT(C41,1)</f>
        <v>П</v>
      </c>
      <c r="G41" s="22" t="str">
        <f>LEFT(D41,1)</f>
        <v>А</v>
      </c>
      <c r="H41" s="22" t="str">
        <f>LEFT(E41,1)</f>
        <v>М</v>
      </c>
      <c r="I41" s="23">
        <v>761312</v>
      </c>
      <c r="J41" s="24">
        <v>9</v>
      </c>
      <c r="K41" s="21" t="s">
        <v>215</v>
      </c>
      <c r="L41" s="23" t="s">
        <v>32</v>
      </c>
      <c r="M41" s="21">
        <v>7</v>
      </c>
      <c r="N41" s="21">
        <v>0</v>
      </c>
      <c r="O41" s="21">
        <v>0</v>
      </c>
      <c r="P41" s="21">
        <v>2</v>
      </c>
      <c r="Q41" s="21">
        <v>10</v>
      </c>
      <c r="R41" s="21">
        <v>0</v>
      </c>
      <c r="S41" s="21">
        <v>0</v>
      </c>
      <c r="T41" s="21">
        <v>1</v>
      </c>
      <c r="U41" s="21">
        <v>0</v>
      </c>
      <c r="V41" s="21">
        <v>0</v>
      </c>
      <c r="W41" s="21">
        <v>2</v>
      </c>
      <c r="X41" s="21">
        <v>0</v>
      </c>
      <c r="Y41" s="21">
        <v>4</v>
      </c>
      <c r="Z41" s="21"/>
      <c r="AA41" s="25">
        <f>SUM(M41:Z41)</f>
        <v>26</v>
      </c>
      <c r="AB41" s="21">
        <v>60</v>
      </c>
      <c r="AC41" s="26">
        <f>AA41/AB41</f>
        <v>0.43333333333333335</v>
      </c>
      <c r="AD41" s="21" t="str">
        <f>IF(AA41&gt;75%*AB41,"Победитель",IF(AA41&gt;50%*AB41,"Призёр","Участник"))</f>
        <v>Участник</v>
      </c>
    </row>
    <row r="42" spans="1:30" x14ac:dyDescent="0.35">
      <c r="A42" s="5">
        <v>36</v>
      </c>
      <c r="B42" s="6" t="s">
        <v>28</v>
      </c>
      <c r="C42" s="21" t="s">
        <v>140</v>
      </c>
      <c r="D42" s="21" t="s">
        <v>86</v>
      </c>
      <c r="E42" s="21" t="s">
        <v>40</v>
      </c>
      <c r="F42" s="22" t="str">
        <f>LEFT(C42,1)</f>
        <v>В</v>
      </c>
      <c r="G42" s="22" t="str">
        <f>LEFT(D42,1)</f>
        <v>К</v>
      </c>
      <c r="H42" s="22" t="str">
        <f>LEFT(E42,1)</f>
        <v>И</v>
      </c>
      <c r="I42" s="23">
        <v>761312</v>
      </c>
      <c r="J42" s="24">
        <v>9</v>
      </c>
      <c r="K42" s="23" t="s">
        <v>211</v>
      </c>
      <c r="L42" s="23" t="s">
        <v>32</v>
      </c>
      <c r="M42" s="21">
        <v>0</v>
      </c>
      <c r="N42" s="21">
        <v>0</v>
      </c>
      <c r="O42" s="21">
        <v>0</v>
      </c>
      <c r="P42" s="21">
        <v>4</v>
      </c>
      <c r="Q42" s="21">
        <v>10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2</v>
      </c>
      <c r="X42" s="21">
        <v>2</v>
      </c>
      <c r="Y42" s="21">
        <v>3</v>
      </c>
      <c r="Z42" s="21"/>
      <c r="AA42" s="25">
        <f>SUM(M42:Z42)</f>
        <v>22</v>
      </c>
      <c r="AB42" s="21">
        <v>60</v>
      </c>
      <c r="AC42" s="26">
        <f>AA42/AB42</f>
        <v>0.36666666666666664</v>
      </c>
      <c r="AD42" s="21" t="str">
        <f>IF(AA42&gt;75%*AB42,"Победитель",IF(AA42&gt;50%*AB42,"Призёр","Участник"))</f>
        <v>Участник</v>
      </c>
    </row>
    <row r="43" spans="1:30" x14ac:dyDescent="0.35">
      <c r="A43" s="5">
        <v>37</v>
      </c>
      <c r="B43" s="6" t="s">
        <v>28</v>
      </c>
      <c r="C43" s="21" t="s">
        <v>148</v>
      </c>
      <c r="D43" s="21" t="s">
        <v>33</v>
      </c>
      <c r="E43" s="21" t="s">
        <v>38</v>
      </c>
      <c r="F43" s="22" t="str">
        <f>LEFT(C43,1)</f>
        <v>С</v>
      </c>
      <c r="G43" s="22" t="str">
        <f>LEFT(D43,1)</f>
        <v>Д</v>
      </c>
      <c r="H43" s="22" t="str">
        <f>LEFT(E43,1)</f>
        <v>А</v>
      </c>
      <c r="I43" s="21">
        <v>764209</v>
      </c>
      <c r="J43" s="24">
        <v>9</v>
      </c>
      <c r="K43" s="21" t="s">
        <v>268</v>
      </c>
      <c r="L43" s="23" t="s">
        <v>32</v>
      </c>
      <c r="M43" s="23">
        <v>0</v>
      </c>
      <c r="N43" s="23">
        <v>0</v>
      </c>
      <c r="O43" s="23">
        <v>0</v>
      </c>
      <c r="P43" s="23">
        <v>0</v>
      </c>
      <c r="Q43" s="23">
        <v>10</v>
      </c>
      <c r="R43" s="23">
        <v>0</v>
      </c>
      <c r="S43" s="23">
        <v>0</v>
      </c>
      <c r="T43" s="23">
        <v>1</v>
      </c>
      <c r="U43" s="23">
        <v>1</v>
      </c>
      <c r="V43" s="23">
        <v>0</v>
      </c>
      <c r="W43" s="21">
        <v>2</v>
      </c>
      <c r="X43" s="21">
        <v>2</v>
      </c>
      <c r="Y43" s="21">
        <v>6</v>
      </c>
      <c r="Z43" s="21"/>
      <c r="AA43" s="25">
        <f>SUM(M43:Z43)</f>
        <v>22</v>
      </c>
      <c r="AB43" s="21">
        <v>60</v>
      </c>
      <c r="AC43" s="26">
        <f>AA43/AB43</f>
        <v>0.36666666666666664</v>
      </c>
      <c r="AD43" s="21" t="str">
        <f>IF(AA43&gt;75%*AB43,"Победитель",IF(AA43&gt;50%*AB43,"Призёр","Участник"))</f>
        <v>Участник</v>
      </c>
    </row>
    <row r="44" spans="1:30" x14ac:dyDescent="0.35">
      <c r="A44" s="5">
        <v>38</v>
      </c>
      <c r="B44" s="6" t="s">
        <v>36</v>
      </c>
      <c r="C44" s="21" t="s">
        <v>154</v>
      </c>
      <c r="D44" s="21" t="s">
        <v>155</v>
      </c>
      <c r="E44" s="21" t="s">
        <v>84</v>
      </c>
      <c r="F44" s="22" t="str">
        <f>LEFT(C44,1)</f>
        <v>И</v>
      </c>
      <c r="G44" s="22" t="str">
        <f>LEFT(D44,1)</f>
        <v>Е</v>
      </c>
      <c r="H44" s="22" t="str">
        <f>LEFT(E44,1)</f>
        <v>В</v>
      </c>
      <c r="I44" s="23">
        <v>761301</v>
      </c>
      <c r="J44" s="24">
        <v>9</v>
      </c>
      <c r="K44" s="23" t="s">
        <v>198</v>
      </c>
      <c r="L44" s="23" t="s">
        <v>32</v>
      </c>
      <c r="M44" s="23">
        <v>0</v>
      </c>
      <c r="N44" s="23">
        <v>0</v>
      </c>
      <c r="O44" s="23">
        <v>2</v>
      </c>
      <c r="P44" s="23">
        <v>2</v>
      </c>
      <c r="Q44" s="23">
        <v>10</v>
      </c>
      <c r="R44" s="23">
        <v>0</v>
      </c>
      <c r="S44" s="23">
        <v>1</v>
      </c>
      <c r="T44" s="23">
        <v>1</v>
      </c>
      <c r="U44" s="23">
        <v>1</v>
      </c>
      <c r="V44" s="23">
        <v>0</v>
      </c>
      <c r="W44" s="23">
        <v>0</v>
      </c>
      <c r="X44" s="23">
        <v>2</v>
      </c>
      <c r="Y44" s="23">
        <v>2</v>
      </c>
      <c r="Z44" s="23"/>
      <c r="AA44" s="25">
        <f>SUM(M44:Z44)</f>
        <v>21</v>
      </c>
      <c r="AB44" s="21">
        <v>60</v>
      </c>
      <c r="AC44" s="26">
        <f>AA44/AB44</f>
        <v>0.35</v>
      </c>
      <c r="AD44" s="21" t="str">
        <f>IF(AA44&gt;75%*AB44,"Победитель",IF(AA44&gt;50%*AB44,"Призёр","Участник"))</f>
        <v>Участник</v>
      </c>
    </row>
    <row r="45" spans="1:30" x14ac:dyDescent="0.35">
      <c r="A45" s="5">
        <v>39</v>
      </c>
      <c r="B45" s="6" t="s">
        <v>79</v>
      </c>
      <c r="C45" s="21" t="s">
        <v>160</v>
      </c>
      <c r="D45" s="21" t="s">
        <v>161</v>
      </c>
      <c r="E45" s="21" t="s">
        <v>162</v>
      </c>
      <c r="F45" s="22" t="str">
        <f>LEFT(C45,1)</f>
        <v>П</v>
      </c>
      <c r="G45" s="22" t="str">
        <f>LEFT(D45,1)</f>
        <v>А</v>
      </c>
      <c r="H45" s="22" t="str">
        <f>LEFT(E45,1)</f>
        <v>С</v>
      </c>
      <c r="I45" s="21">
        <v>764209</v>
      </c>
      <c r="J45" s="24">
        <v>9</v>
      </c>
      <c r="K45" s="21" t="s">
        <v>267</v>
      </c>
      <c r="L45" s="23" t="s">
        <v>32</v>
      </c>
      <c r="M45" s="23">
        <v>0</v>
      </c>
      <c r="N45" s="23">
        <v>1</v>
      </c>
      <c r="O45" s="23">
        <v>0</v>
      </c>
      <c r="P45" s="23">
        <v>2</v>
      </c>
      <c r="Q45" s="23">
        <v>10</v>
      </c>
      <c r="R45" s="23">
        <v>0</v>
      </c>
      <c r="S45" s="23">
        <v>0</v>
      </c>
      <c r="T45" s="23">
        <v>1</v>
      </c>
      <c r="U45" s="23">
        <v>3</v>
      </c>
      <c r="V45" s="23">
        <v>0</v>
      </c>
      <c r="W45" s="23">
        <v>2</v>
      </c>
      <c r="X45" s="23">
        <v>1</v>
      </c>
      <c r="Y45" s="23">
        <v>0</v>
      </c>
      <c r="Z45" s="21"/>
      <c r="AA45" s="25">
        <f>SUM(M45:Z45)</f>
        <v>20</v>
      </c>
      <c r="AB45" s="21">
        <v>60</v>
      </c>
      <c r="AC45" s="26">
        <f>AA45/AB45</f>
        <v>0.33333333333333331</v>
      </c>
      <c r="AD45" s="21" t="str">
        <f>IF(AA45&gt;75%*AB45,"Победитель",IF(AA45&gt;50%*AB45,"Призёр","Участник"))</f>
        <v>Участник</v>
      </c>
    </row>
    <row r="46" spans="1:30" x14ac:dyDescent="0.35">
      <c r="A46" s="5">
        <v>40</v>
      </c>
      <c r="B46" s="6" t="s">
        <v>28</v>
      </c>
      <c r="C46" s="21" t="s">
        <v>150</v>
      </c>
      <c r="D46" s="21" t="s">
        <v>43</v>
      </c>
      <c r="E46" s="21" t="s">
        <v>66</v>
      </c>
      <c r="F46" s="22" t="str">
        <f>LEFT(C46,1)</f>
        <v>С</v>
      </c>
      <c r="G46" s="22" t="str">
        <f>LEFT(D46,1)</f>
        <v>М</v>
      </c>
      <c r="H46" s="22" t="str">
        <f>LEFT(E46,1)</f>
        <v>К</v>
      </c>
      <c r="I46" s="21">
        <v>764209</v>
      </c>
      <c r="J46" s="24">
        <v>9</v>
      </c>
      <c r="K46" s="21" t="s">
        <v>269</v>
      </c>
      <c r="L46" s="23" t="s">
        <v>32</v>
      </c>
      <c r="M46" s="21">
        <v>0</v>
      </c>
      <c r="N46" s="21">
        <v>0</v>
      </c>
      <c r="O46" s="21">
        <v>2</v>
      </c>
      <c r="P46" s="21">
        <v>2</v>
      </c>
      <c r="Q46" s="21">
        <v>10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6</v>
      </c>
      <c r="Z46" s="21"/>
      <c r="AA46" s="25">
        <f>SUM(M46:Z46)</f>
        <v>20</v>
      </c>
      <c r="AB46" s="21">
        <v>60</v>
      </c>
      <c r="AC46" s="26">
        <f>AA46/AB46</f>
        <v>0.33333333333333331</v>
      </c>
      <c r="AD46" s="21" t="str">
        <f>IF(AA46&gt;75%*AB46,"Победитель",IF(AA46&gt;50%*AB46,"Призёр","Участник"))</f>
        <v>Участник</v>
      </c>
    </row>
    <row r="47" spans="1:30" x14ac:dyDescent="0.35">
      <c r="A47" s="5">
        <v>41</v>
      </c>
      <c r="B47" s="6" t="s">
        <v>79</v>
      </c>
      <c r="C47" s="21" t="s">
        <v>153</v>
      </c>
      <c r="D47" s="21" t="s">
        <v>94</v>
      </c>
      <c r="E47" s="21" t="s">
        <v>84</v>
      </c>
      <c r="F47" s="22" t="str">
        <f>LEFT(C47,1)</f>
        <v>З</v>
      </c>
      <c r="G47" s="22" t="str">
        <f>LEFT(D47,1)</f>
        <v>К</v>
      </c>
      <c r="H47" s="22" t="str">
        <f>LEFT(E47,1)</f>
        <v>В</v>
      </c>
      <c r="I47" s="21">
        <v>764209</v>
      </c>
      <c r="J47" s="24">
        <v>9</v>
      </c>
      <c r="K47" s="23" t="s">
        <v>270</v>
      </c>
      <c r="L47" s="23" t="s">
        <v>32</v>
      </c>
      <c r="M47" s="21">
        <v>0</v>
      </c>
      <c r="N47" s="21">
        <v>0</v>
      </c>
      <c r="O47" s="21">
        <v>1</v>
      </c>
      <c r="P47" s="21">
        <v>0</v>
      </c>
      <c r="Q47" s="21">
        <v>10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3</v>
      </c>
      <c r="Y47" s="21">
        <v>3</v>
      </c>
      <c r="Z47" s="21"/>
      <c r="AA47" s="25">
        <f>SUM(M47:Z47)</f>
        <v>18</v>
      </c>
      <c r="AB47" s="21">
        <v>60</v>
      </c>
      <c r="AC47" s="26">
        <f>AA47/AB47</f>
        <v>0.3</v>
      </c>
      <c r="AD47" s="21" t="str">
        <f>IF(AA47&gt;75%*AB47,"Победитель",IF(AA47&gt;50%*AB47,"Призёр","Участник"))</f>
        <v>Участник</v>
      </c>
    </row>
    <row r="48" spans="1:30" x14ac:dyDescent="0.35">
      <c r="A48" s="5">
        <v>42</v>
      </c>
      <c r="B48" s="6" t="s">
        <v>36</v>
      </c>
      <c r="C48" s="21" t="s">
        <v>147</v>
      </c>
      <c r="D48" s="21" t="s">
        <v>71</v>
      </c>
      <c r="E48" s="21" t="s">
        <v>48</v>
      </c>
      <c r="F48" s="22" t="str">
        <f>LEFT(C48,1)</f>
        <v>Т</v>
      </c>
      <c r="G48" s="22" t="str">
        <f>LEFT(D48,1)</f>
        <v>В</v>
      </c>
      <c r="H48" s="22" t="str">
        <f>LEFT(E48,1)</f>
        <v>А</v>
      </c>
      <c r="I48" s="21">
        <v>763126</v>
      </c>
      <c r="J48" s="24">
        <v>9</v>
      </c>
      <c r="K48" s="21" t="s">
        <v>226</v>
      </c>
      <c r="L48" s="23" t="s">
        <v>32</v>
      </c>
      <c r="M48" s="21">
        <v>0</v>
      </c>
      <c r="N48" s="21">
        <v>1</v>
      </c>
      <c r="O48" s="21">
        <v>2</v>
      </c>
      <c r="P48" s="21">
        <v>0</v>
      </c>
      <c r="Q48" s="21">
        <v>10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0</v>
      </c>
      <c r="X48" s="21">
        <v>4</v>
      </c>
      <c r="Y48" s="21">
        <v>0</v>
      </c>
      <c r="Z48" s="21"/>
      <c r="AA48" s="25">
        <f>SUM(M48:Z48)</f>
        <v>18</v>
      </c>
      <c r="AB48" s="21">
        <v>60</v>
      </c>
      <c r="AC48" s="26">
        <f>AA48/AB48</f>
        <v>0.3</v>
      </c>
      <c r="AD48" s="21" t="str">
        <f>IF(AA48&gt;75%*AB48,"Победитель",IF(AA48&gt;50%*AB48,"Призёр","Участник"))</f>
        <v>Участник</v>
      </c>
    </row>
    <row r="49" spans="1:30" x14ac:dyDescent="0.35">
      <c r="A49" s="5">
        <v>43</v>
      </c>
      <c r="B49" s="6" t="s">
        <v>36</v>
      </c>
      <c r="C49" s="21" t="s">
        <v>139</v>
      </c>
      <c r="D49" s="21" t="s">
        <v>94</v>
      </c>
      <c r="E49" s="21" t="s">
        <v>48</v>
      </c>
      <c r="F49" s="22" t="str">
        <f>LEFT(C49,1)</f>
        <v>М</v>
      </c>
      <c r="G49" s="22" t="str">
        <f>LEFT(D49,1)</f>
        <v>К</v>
      </c>
      <c r="H49" s="22" t="str">
        <f>LEFT(E49,1)</f>
        <v>А</v>
      </c>
      <c r="I49" s="23">
        <v>761312</v>
      </c>
      <c r="J49" s="24">
        <v>9</v>
      </c>
      <c r="K49" s="33" t="s">
        <v>210</v>
      </c>
      <c r="L49" s="23" t="s">
        <v>32</v>
      </c>
      <c r="M49" s="21">
        <v>0</v>
      </c>
      <c r="N49" s="21">
        <v>0</v>
      </c>
      <c r="O49" s="21">
        <v>0</v>
      </c>
      <c r="P49" s="21">
        <v>2</v>
      </c>
      <c r="Q49" s="21">
        <v>10</v>
      </c>
      <c r="R49" s="21">
        <v>1</v>
      </c>
      <c r="S49" s="21">
        <v>0</v>
      </c>
      <c r="T49" s="21">
        <v>0</v>
      </c>
      <c r="U49" s="21">
        <v>3</v>
      </c>
      <c r="V49" s="21">
        <v>0</v>
      </c>
      <c r="W49" s="21">
        <v>1</v>
      </c>
      <c r="X49" s="21">
        <v>0</v>
      </c>
      <c r="Y49" s="21">
        <v>0</v>
      </c>
      <c r="Z49" s="21"/>
      <c r="AA49" s="25">
        <f>SUM(M49:Z49)</f>
        <v>17</v>
      </c>
      <c r="AB49" s="21">
        <v>60</v>
      </c>
      <c r="AC49" s="26">
        <f>AA49/AB49</f>
        <v>0.28333333333333333</v>
      </c>
      <c r="AD49" s="21" t="str">
        <f>IF(AA49&gt;75%*AB49,"Победитель",IF(AA49&gt;50%*AB49,"Призёр","Участник"))</f>
        <v>Участник</v>
      </c>
    </row>
    <row r="50" spans="1:30" x14ac:dyDescent="0.35">
      <c r="A50" s="5">
        <v>44</v>
      </c>
      <c r="B50" s="6" t="s">
        <v>28</v>
      </c>
      <c r="C50" s="21" t="s">
        <v>159</v>
      </c>
      <c r="D50" s="21" t="s">
        <v>33</v>
      </c>
      <c r="E50" s="21" t="s">
        <v>98</v>
      </c>
      <c r="F50" s="22" t="str">
        <f>LEFT(C50,1)</f>
        <v>А</v>
      </c>
      <c r="G50" s="22" t="str">
        <f>LEFT(D50,1)</f>
        <v>Д</v>
      </c>
      <c r="H50" s="22" t="str">
        <f>LEFT(E50,1)</f>
        <v>В</v>
      </c>
      <c r="I50" s="23">
        <v>761301</v>
      </c>
      <c r="J50" s="24">
        <v>9</v>
      </c>
      <c r="K50" s="21" t="s">
        <v>199</v>
      </c>
      <c r="L50" s="23" t="s">
        <v>32</v>
      </c>
      <c r="M50" s="21">
        <v>0</v>
      </c>
      <c r="N50" s="21">
        <v>0</v>
      </c>
      <c r="O50" s="21">
        <v>0</v>
      </c>
      <c r="P50" s="21">
        <v>0</v>
      </c>
      <c r="Q50" s="21">
        <v>10</v>
      </c>
      <c r="R50" s="21">
        <v>0</v>
      </c>
      <c r="S50" s="21">
        <v>0</v>
      </c>
      <c r="T50" s="21">
        <v>1</v>
      </c>
      <c r="U50" s="21">
        <v>0</v>
      </c>
      <c r="V50" s="21">
        <v>0</v>
      </c>
      <c r="W50" s="21">
        <v>0</v>
      </c>
      <c r="X50" s="21">
        <v>0</v>
      </c>
      <c r="Y50" s="21">
        <v>2</v>
      </c>
      <c r="Z50" s="21"/>
      <c r="AA50" s="25">
        <f>SUM(M50:Z50)</f>
        <v>13</v>
      </c>
      <c r="AB50" s="21">
        <v>60</v>
      </c>
      <c r="AC50" s="26">
        <f>AA50/AB50</f>
        <v>0.21666666666666667</v>
      </c>
      <c r="AD50" s="21" t="str">
        <f>IF(AA50&gt;75%*AB50,"Победитель",IF(AA50&gt;50%*AB50,"Призёр","Участник"))</f>
        <v>Участник</v>
      </c>
    </row>
    <row r="51" spans="1:30" x14ac:dyDescent="0.35">
      <c r="A51" s="5">
        <v>45</v>
      </c>
      <c r="B51" s="6" t="s">
        <v>28</v>
      </c>
      <c r="C51" s="21" t="s">
        <v>152</v>
      </c>
      <c r="D51" s="21" t="s">
        <v>58</v>
      </c>
      <c r="E51" s="21" t="s">
        <v>35</v>
      </c>
      <c r="F51" s="22" t="str">
        <f>LEFT(C51,1)</f>
        <v>З</v>
      </c>
      <c r="G51" s="22" t="str">
        <f>LEFT(D51,1)</f>
        <v>А</v>
      </c>
      <c r="H51" s="22" t="str">
        <f>LEFT(E51,1)</f>
        <v>А</v>
      </c>
      <c r="I51" s="21">
        <v>763113</v>
      </c>
      <c r="J51" s="24">
        <v>9</v>
      </c>
      <c r="K51" s="23" t="s">
        <v>221</v>
      </c>
      <c r="L51" s="23" t="s">
        <v>32</v>
      </c>
      <c r="M51" s="21">
        <v>0</v>
      </c>
      <c r="N51" s="21">
        <v>0</v>
      </c>
      <c r="O51" s="21">
        <v>0</v>
      </c>
      <c r="P51" s="21">
        <v>0</v>
      </c>
      <c r="Q51" s="21">
        <v>10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2</v>
      </c>
      <c r="Y51" s="21">
        <v>0</v>
      </c>
      <c r="Z51" s="21"/>
      <c r="AA51" s="25">
        <f>SUM(M51:Z51)</f>
        <v>12</v>
      </c>
      <c r="AB51" s="21">
        <v>60</v>
      </c>
      <c r="AC51" s="26">
        <f>AA51/AB51</f>
        <v>0.2</v>
      </c>
      <c r="AD51" s="21" t="str">
        <f>IF(AA51&gt;75%*AB51,"Победитель",IF(AA51&gt;50%*AB51,"Призёр","Участник"))</f>
        <v>Участник</v>
      </c>
    </row>
    <row r="52" spans="1:30" x14ac:dyDescent="0.35">
      <c r="A52" s="5">
        <v>46</v>
      </c>
      <c r="B52" s="6" t="s">
        <v>28</v>
      </c>
      <c r="C52" s="21" t="s">
        <v>158</v>
      </c>
      <c r="D52" s="21" t="s">
        <v>62</v>
      </c>
      <c r="E52" s="21" t="s">
        <v>34</v>
      </c>
      <c r="F52" s="22" t="str">
        <f>LEFT(C52,1)</f>
        <v>К</v>
      </c>
      <c r="G52" s="22" t="str">
        <f>LEFT(D52,1)</f>
        <v>В</v>
      </c>
      <c r="H52" s="22" t="str">
        <f>LEFT(E52,1)</f>
        <v>С</v>
      </c>
      <c r="I52" s="21">
        <v>763121</v>
      </c>
      <c r="J52" s="24">
        <v>9</v>
      </c>
      <c r="K52" s="23" t="s">
        <v>224</v>
      </c>
      <c r="L52" s="23" t="s">
        <v>32</v>
      </c>
      <c r="M52" s="21">
        <v>0</v>
      </c>
      <c r="N52" s="21">
        <v>0</v>
      </c>
      <c r="O52" s="21">
        <v>2</v>
      </c>
      <c r="P52" s="21">
        <v>0</v>
      </c>
      <c r="Q52" s="21">
        <v>0</v>
      </c>
      <c r="R52" s="21">
        <v>0</v>
      </c>
      <c r="S52" s="21">
        <v>0</v>
      </c>
      <c r="T52" s="21">
        <v>1</v>
      </c>
      <c r="U52" s="21">
        <v>0</v>
      </c>
      <c r="V52" s="21">
        <v>0</v>
      </c>
      <c r="W52" s="21">
        <v>0</v>
      </c>
      <c r="X52" s="21">
        <v>0</v>
      </c>
      <c r="Y52" s="21">
        <v>3</v>
      </c>
      <c r="Z52" s="21"/>
      <c r="AA52" s="25">
        <f>SUM(M52:Z52)</f>
        <v>6</v>
      </c>
      <c r="AB52" s="21">
        <v>60</v>
      </c>
      <c r="AC52" s="26">
        <f>AA52/AB52</f>
        <v>0.1</v>
      </c>
      <c r="AD52" s="21" t="str">
        <f>IF(AA52&gt;75%*AB52,"Победитель",IF(AA52&gt;50%*AB52,"Призёр","Участник"))</f>
        <v>Участник</v>
      </c>
    </row>
    <row r="53" spans="1:30" x14ac:dyDescent="0.35">
      <c r="A53" s="5">
        <v>47</v>
      </c>
      <c r="B53" s="6" t="s">
        <v>36</v>
      </c>
      <c r="C53" s="21" t="s">
        <v>151</v>
      </c>
      <c r="D53" s="21" t="s">
        <v>120</v>
      </c>
      <c r="E53" s="21" t="s">
        <v>96</v>
      </c>
      <c r="F53" s="22" t="str">
        <f>LEFT(C53,1)</f>
        <v>М</v>
      </c>
      <c r="G53" s="22" t="str">
        <f>LEFT(D53,1)</f>
        <v>А</v>
      </c>
      <c r="H53" s="22" t="str">
        <f>LEFT(E53,1)</f>
        <v>В</v>
      </c>
      <c r="I53" s="21">
        <v>763113</v>
      </c>
      <c r="J53" s="24">
        <v>9</v>
      </c>
      <c r="K53" s="21" t="s">
        <v>220</v>
      </c>
      <c r="L53" s="23" t="s">
        <v>32</v>
      </c>
      <c r="M53" s="21">
        <v>0</v>
      </c>
      <c r="N53" s="21">
        <v>0</v>
      </c>
      <c r="O53" s="21">
        <v>1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1</v>
      </c>
      <c r="V53" s="21">
        <v>0</v>
      </c>
      <c r="W53" s="21">
        <v>0</v>
      </c>
      <c r="X53" s="21">
        <v>0</v>
      </c>
      <c r="Y53" s="21">
        <v>3</v>
      </c>
      <c r="Z53" s="21"/>
      <c r="AA53" s="25">
        <f>SUM(M53:Z53)</f>
        <v>5</v>
      </c>
      <c r="AB53" s="21">
        <v>60</v>
      </c>
      <c r="AC53" s="26">
        <f>AA53/AB53</f>
        <v>8.3333333333333329E-2</v>
      </c>
      <c r="AD53" s="21" t="str">
        <f>IF(AA53&gt;75%*AB53,"Победитель",IF(AA53&gt;50%*AB53,"Призёр","Участник"))</f>
        <v>Участник</v>
      </c>
    </row>
    <row r="54" spans="1:30" x14ac:dyDescent="0.35">
      <c r="A54" s="5">
        <v>48</v>
      </c>
      <c r="B54" s="6" t="s">
        <v>28</v>
      </c>
      <c r="C54" s="21" t="s">
        <v>165</v>
      </c>
      <c r="D54" s="21" t="s">
        <v>43</v>
      </c>
      <c r="E54" s="21" t="s">
        <v>35</v>
      </c>
      <c r="F54" s="22" t="str">
        <f>LEFT(C54,1)</f>
        <v>О</v>
      </c>
      <c r="G54" s="22" t="str">
        <f>LEFT(D54,1)</f>
        <v>М</v>
      </c>
      <c r="H54" s="22" t="str">
        <f>LEFT(E54,1)</f>
        <v>А</v>
      </c>
      <c r="I54" s="23">
        <v>764201</v>
      </c>
      <c r="J54" s="24">
        <v>10</v>
      </c>
      <c r="K54" s="23" t="s">
        <v>230</v>
      </c>
      <c r="L54" s="23" t="s">
        <v>32</v>
      </c>
      <c r="M54" s="21">
        <v>6</v>
      </c>
      <c r="N54" s="21">
        <v>2</v>
      </c>
      <c r="O54" s="21">
        <v>1</v>
      </c>
      <c r="P54" s="21">
        <v>6</v>
      </c>
      <c r="Q54" s="21">
        <v>10</v>
      </c>
      <c r="R54" s="21">
        <v>9</v>
      </c>
      <c r="S54" s="21">
        <v>0</v>
      </c>
      <c r="T54" s="21">
        <v>2</v>
      </c>
      <c r="U54" s="21">
        <v>0</v>
      </c>
      <c r="V54" s="21">
        <v>4</v>
      </c>
      <c r="W54" s="21">
        <v>3</v>
      </c>
      <c r="X54" s="21">
        <v>2</v>
      </c>
      <c r="Y54" s="21">
        <v>0</v>
      </c>
      <c r="Z54" s="21">
        <v>20</v>
      </c>
      <c r="AA54" s="25">
        <f>SUM(M54:Z54)</f>
        <v>65</v>
      </c>
      <c r="AB54" s="21">
        <v>100</v>
      </c>
      <c r="AC54" s="26">
        <f>AA54/AB54</f>
        <v>0.65</v>
      </c>
      <c r="AD54" s="29" t="str">
        <f>IF(AA54&gt;75%*AB54,"Победитель",IF(AA54&gt;50%*AB54,"Призёр","Участник"))</f>
        <v>Призёр</v>
      </c>
    </row>
    <row r="55" spans="1:30" x14ac:dyDescent="0.35">
      <c r="A55" s="5">
        <v>49</v>
      </c>
      <c r="B55" s="6" t="s">
        <v>36</v>
      </c>
      <c r="C55" s="21" t="s">
        <v>170</v>
      </c>
      <c r="D55" s="21" t="s">
        <v>120</v>
      </c>
      <c r="E55" s="21" t="s">
        <v>37</v>
      </c>
      <c r="F55" s="22" t="str">
        <f>LEFT(C55,1)</f>
        <v>К</v>
      </c>
      <c r="G55" s="22" t="str">
        <f>LEFT(D55,1)</f>
        <v>А</v>
      </c>
      <c r="H55" s="22" t="str">
        <f>LEFT(E55,1)</f>
        <v>О</v>
      </c>
      <c r="I55" s="23">
        <v>764201</v>
      </c>
      <c r="J55" s="24">
        <v>10</v>
      </c>
      <c r="K55" s="21" t="s">
        <v>233</v>
      </c>
      <c r="L55" s="23" t="s">
        <v>32</v>
      </c>
      <c r="M55" s="23">
        <v>8</v>
      </c>
      <c r="N55" s="23">
        <v>0</v>
      </c>
      <c r="O55" s="23">
        <v>1</v>
      </c>
      <c r="P55" s="23">
        <v>4</v>
      </c>
      <c r="Q55" s="23">
        <v>10</v>
      </c>
      <c r="R55" s="23">
        <v>9</v>
      </c>
      <c r="S55" s="23">
        <v>1</v>
      </c>
      <c r="T55" s="23">
        <v>3</v>
      </c>
      <c r="U55" s="23">
        <v>0</v>
      </c>
      <c r="V55" s="23">
        <v>2</v>
      </c>
      <c r="W55" s="21">
        <v>5</v>
      </c>
      <c r="X55" s="21">
        <v>2</v>
      </c>
      <c r="Y55" s="21">
        <v>0</v>
      </c>
      <c r="Z55" s="21">
        <v>5</v>
      </c>
      <c r="AA55" s="25">
        <f>SUM(M55:Z55)</f>
        <v>50</v>
      </c>
      <c r="AB55" s="21">
        <v>100</v>
      </c>
      <c r="AC55" s="26">
        <f>AA55/AB55</f>
        <v>0.5</v>
      </c>
      <c r="AD55" s="29" t="s">
        <v>137</v>
      </c>
    </row>
    <row r="56" spans="1:30" x14ac:dyDescent="0.35">
      <c r="A56" s="5">
        <v>50</v>
      </c>
      <c r="B56" s="6" t="s">
        <v>36</v>
      </c>
      <c r="C56" s="21" t="s">
        <v>163</v>
      </c>
      <c r="D56" s="21" t="s">
        <v>61</v>
      </c>
      <c r="E56" s="21" t="s">
        <v>77</v>
      </c>
      <c r="F56" s="22" t="str">
        <f>LEFT(C56,1)</f>
        <v>Ш</v>
      </c>
      <c r="G56" s="22" t="str">
        <f>LEFT(D56,1)</f>
        <v>Г</v>
      </c>
      <c r="H56" s="22" t="str">
        <f>LEFT(E56,1)</f>
        <v>А</v>
      </c>
      <c r="I56" s="23">
        <v>764202</v>
      </c>
      <c r="J56" s="24">
        <v>10</v>
      </c>
      <c r="K56" s="21" t="s">
        <v>241</v>
      </c>
      <c r="L56" s="23" t="s">
        <v>32</v>
      </c>
      <c r="M56" s="21">
        <v>6</v>
      </c>
      <c r="N56" s="21">
        <v>0</v>
      </c>
      <c r="O56" s="21">
        <v>2</v>
      </c>
      <c r="P56" s="21">
        <v>6</v>
      </c>
      <c r="Q56" s="21">
        <v>10</v>
      </c>
      <c r="R56" s="21">
        <v>0</v>
      </c>
      <c r="S56" s="21">
        <v>0</v>
      </c>
      <c r="T56" s="21">
        <v>1</v>
      </c>
      <c r="U56" s="21">
        <v>0</v>
      </c>
      <c r="V56" s="21">
        <v>0</v>
      </c>
      <c r="W56" s="21">
        <v>0</v>
      </c>
      <c r="X56" s="21">
        <v>0</v>
      </c>
      <c r="Y56" s="21">
        <v>3</v>
      </c>
      <c r="Z56" s="21">
        <v>19</v>
      </c>
      <c r="AA56" s="25">
        <f>SUM(M56:Z56)</f>
        <v>47</v>
      </c>
      <c r="AB56" s="21">
        <v>100</v>
      </c>
      <c r="AC56" s="26">
        <f>AA56/AB56</f>
        <v>0.47</v>
      </c>
      <c r="AD56" s="21" t="str">
        <f>IF(AA56&gt;75%*AB56,"Победитель",IF(AA56&gt;50%*AB56,"Призёр","Участник"))</f>
        <v>Участник</v>
      </c>
    </row>
    <row r="57" spans="1:30" x14ac:dyDescent="0.35">
      <c r="A57" s="5">
        <v>51</v>
      </c>
      <c r="B57" s="6" t="s">
        <v>28</v>
      </c>
      <c r="C57" s="21" t="s">
        <v>164</v>
      </c>
      <c r="D57" s="21" t="s">
        <v>63</v>
      </c>
      <c r="E57" s="21" t="s">
        <v>69</v>
      </c>
      <c r="F57" s="22" t="str">
        <f>LEFT(C57,1)</f>
        <v>И</v>
      </c>
      <c r="G57" s="22" t="str">
        <f>LEFT(D57,1)</f>
        <v>С</v>
      </c>
      <c r="H57" s="22" t="str">
        <f>LEFT(E57,1)</f>
        <v>Д</v>
      </c>
      <c r="I57" s="23">
        <v>764201</v>
      </c>
      <c r="J57" s="24">
        <v>10</v>
      </c>
      <c r="K57" s="23" t="s">
        <v>229</v>
      </c>
      <c r="L57" s="23" t="s">
        <v>32</v>
      </c>
      <c r="M57" s="21">
        <v>8</v>
      </c>
      <c r="N57" s="21">
        <v>0</v>
      </c>
      <c r="O57" s="21">
        <v>0</v>
      </c>
      <c r="P57" s="21">
        <v>4</v>
      </c>
      <c r="Q57" s="21">
        <v>8</v>
      </c>
      <c r="R57" s="21">
        <v>2</v>
      </c>
      <c r="S57" s="21">
        <v>0</v>
      </c>
      <c r="T57" s="21">
        <v>3</v>
      </c>
      <c r="U57" s="21">
        <v>0</v>
      </c>
      <c r="V57" s="21">
        <v>0</v>
      </c>
      <c r="W57" s="21">
        <v>5</v>
      </c>
      <c r="X57" s="21">
        <v>2</v>
      </c>
      <c r="Y57" s="21">
        <v>0</v>
      </c>
      <c r="Z57" s="21">
        <v>10</v>
      </c>
      <c r="AA57" s="25">
        <f>SUM(M57:Z57)</f>
        <v>42</v>
      </c>
      <c r="AB57" s="21">
        <v>100</v>
      </c>
      <c r="AC57" s="26">
        <f>AA57/AB57</f>
        <v>0.42</v>
      </c>
      <c r="AD57" s="21" t="str">
        <f>IF(AA57&gt;75%*AB57,"Победитель",IF(AA57&gt;50%*AB57,"Призёр","Участник"))</f>
        <v>Участник</v>
      </c>
    </row>
    <row r="58" spans="1:30" x14ac:dyDescent="0.35">
      <c r="A58" s="5">
        <v>52</v>
      </c>
      <c r="B58" s="6" t="s">
        <v>36</v>
      </c>
      <c r="C58" s="21" t="s">
        <v>95</v>
      </c>
      <c r="D58" s="21" t="s">
        <v>93</v>
      </c>
      <c r="E58" s="21" t="s">
        <v>45</v>
      </c>
      <c r="F58" s="22" t="str">
        <f>LEFT(C58,1)</f>
        <v>К</v>
      </c>
      <c r="G58" s="22" t="str">
        <f>LEFT(D58,1)</f>
        <v>М</v>
      </c>
      <c r="H58" s="22" t="str">
        <f>LEFT(E58,1)</f>
        <v>А</v>
      </c>
      <c r="I58" s="23">
        <v>761301</v>
      </c>
      <c r="J58" s="24">
        <v>10</v>
      </c>
      <c r="K58" s="21" t="s">
        <v>200</v>
      </c>
      <c r="L58" s="23" t="s">
        <v>32</v>
      </c>
      <c r="M58" s="21">
        <v>3</v>
      </c>
      <c r="N58" s="21">
        <v>0</v>
      </c>
      <c r="O58" s="21">
        <v>1</v>
      </c>
      <c r="P58" s="21">
        <v>1</v>
      </c>
      <c r="Q58" s="21">
        <v>10</v>
      </c>
      <c r="R58" s="21">
        <v>0</v>
      </c>
      <c r="S58" s="21">
        <v>0</v>
      </c>
      <c r="T58" s="21">
        <v>2</v>
      </c>
      <c r="U58" s="21">
        <v>0</v>
      </c>
      <c r="V58" s="21">
        <v>5</v>
      </c>
      <c r="W58" s="21">
        <v>2</v>
      </c>
      <c r="X58" s="21">
        <v>2</v>
      </c>
      <c r="Y58" s="21">
        <v>5</v>
      </c>
      <c r="Z58" s="21">
        <v>3</v>
      </c>
      <c r="AA58" s="25">
        <f>SUM(M58:Z58)</f>
        <v>34</v>
      </c>
      <c r="AB58" s="21">
        <v>100</v>
      </c>
      <c r="AC58" s="26">
        <f>AA58/AB58</f>
        <v>0.34</v>
      </c>
      <c r="AD58" s="21" t="str">
        <f>IF(AA58&gt;75%*AB58,"Победитель",IF(AA58&gt;50%*AB58,"Призёр","Участник"))</f>
        <v>Участник</v>
      </c>
    </row>
    <row r="59" spans="1:30" x14ac:dyDescent="0.35">
      <c r="A59" s="5">
        <v>53</v>
      </c>
      <c r="B59" s="6" t="s">
        <v>36</v>
      </c>
      <c r="C59" s="21" t="s">
        <v>171</v>
      </c>
      <c r="D59" s="21" t="s">
        <v>138</v>
      </c>
      <c r="E59" s="21" t="s">
        <v>42</v>
      </c>
      <c r="F59" s="22" t="str">
        <f>LEFT(C59,1)</f>
        <v>П</v>
      </c>
      <c r="G59" s="22" t="str">
        <f>LEFT(D59,1)</f>
        <v>Е</v>
      </c>
      <c r="H59" s="22" t="str">
        <f>LEFT(E59,1)</f>
        <v>Д</v>
      </c>
      <c r="I59" s="21">
        <v>763121</v>
      </c>
      <c r="J59" s="24">
        <v>10</v>
      </c>
      <c r="K59" s="33" t="s">
        <v>225</v>
      </c>
      <c r="L59" s="23" t="s">
        <v>32</v>
      </c>
      <c r="M59" s="23">
        <v>2</v>
      </c>
      <c r="N59" s="23">
        <v>0</v>
      </c>
      <c r="O59" s="23">
        <v>2</v>
      </c>
      <c r="P59" s="23">
        <v>4</v>
      </c>
      <c r="Q59" s="23">
        <v>6</v>
      </c>
      <c r="R59" s="23">
        <v>0</v>
      </c>
      <c r="S59" s="23">
        <v>0</v>
      </c>
      <c r="T59" s="23">
        <v>3</v>
      </c>
      <c r="U59" s="23">
        <v>0</v>
      </c>
      <c r="V59" s="23">
        <v>4</v>
      </c>
      <c r="W59" s="23">
        <v>2</v>
      </c>
      <c r="X59" s="23">
        <v>0</v>
      </c>
      <c r="Y59" s="23">
        <v>3</v>
      </c>
      <c r="Z59" s="23">
        <v>8</v>
      </c>
      <c r="AA59" s="25">
        <f>SUM(M59:Z59)</f>
        <v>34</v>
      </c>
      <c r="AB59" s="21">
        <v>100</v>
      </c>
      <c r="AC59" s="26">
        <f>AA59/AB59</f>
        <v>0.34</v>
      </c>
      <c r="AD59" s="21" t="str">
        <f>IF(AA59&gt;75%*AB59,"Победитель",IF(AA59&gt;50%*AB59,"Призёр","Участник"))</f>
        <v>Участник</v>
      </c>
    </row>
    <row r="60" spans="1:30" x14ac:dyDescent="0.35">
      <c r="A60" s="5">
        <v>54</v>
      </c>
      <c r="B60" s="6" t="s">
        <v>28</v>
      </c>
      <c r="C60" s="21" t="s">
        <v>166</v>
      </c>
      <c r="D60" s="21" t="s">
        <v>68</v>
      </c>
      <c r="E60" s="21" t="s">
        <v>167</v>
      </c>
      <c r="F60" s="22" t="str">
        <f>LEFT(C60,1)</f>
        <v>Ш</v>
      </c>
      <c r="G60" s="22" t="str">
        <f>LEFT(D60,1)</f>
        <v>В</v>
      </c>
      <c r="H60" s="22" t="str">
        <f>LEFT(E60,1)</f>
        <v>В</v>
      </c>
      <c r="I60" s="23">
        <v>764201</v>
      </c>
      <c r="J60" s="24">
        <v>10</v>
      </c>
      <c r="K60" s="21" t="s">
        <v>231</v>
      </c>
      <c r="L60" s="23" t="s">
        <v>32</v>
      </c>
      <c r="M60" s="23">
        <v>2</v>
      </c>
      <c r="N60" s="23">
        <v>5</v>
      </c>
      <c r="O60" s="23">
        <v>0</v>
      </c>
      <c r="P60" s="23">
        <v>4</v>
      </c>
      <c r="Q60" s="23">
        <v>10</v>
      </c>
      <c r="R60" s="23">
        <v>3</v>
      </c>
      <c r="S60" s="23">
        <v>0</v>
      </c>
      <c r="T60" s="23">
        <v>4</v>
      </c>
      <c r="U60" s="23">
        <v>1</v>
      </c>
      <c r="V60" s="23">
        <v>0</v>
      </c>
      <c r="W60" s="21">
        <v>4</v>
      </c>
      <c r="X60" s="21">
        <v>1</v>
      </c>
      <c r="Y60" s="21">
        <v>0</v>
      </c>
      <c r="Z60" s="21">
        <v>0</v>
      </c>
      <c r="AA60" s="25">
        <f>SUM(M60:Z60)</f>
        <v>34</v>
      </c>
      <c r="AB60" s="21">
        <v>100</v>
      </c>
      <c r="AC60" s="26">
        <f>AA60/AB60</f>
        <v>0.34</v>
      </c>
      <c r="AD60" s="21" t="str">
        <f>IF(AA60&gt;75%*AB60,"Победитель",IF(AA60&gt;50%*AB60,"Призёр","Участник"))</f>
        <v>Участник</v>
      </c>
    </row>
    <row r="61" spans="1:30" x14ac:dyDescent="0.35">
      <c r="A61" s="5">
        <v>55</v>
      </c>
      <c r="B61" s="6" t="s">
        <v>36</v>
      </c>
      <c r="C61" s="21" t="s">
        <v>174</v>
      </c>
      <c r="D61" s="21" t="s">
        <v>80</v>
      </c>
      <c r="E61" s="21" t="s">
        <v>116</v>
      </c>
      <c r="F61" s="22" t="str">
        <f>LEFT(C61,1)</f>
        <v>Г</v>
      </c>
      <c r="G61" s="22" t="str">
        <f>LEFT(D61,1)</f>
        <v>Д</v>
      </c>
      <c r="H61" s="22" t="str">
        <f>LEFT(E61,1)</f>
        <v>Е</v>
      </c>
      <c r="I61" s="23">
        <v>761312</v>
      </c>
      <c r="J61" s="24">
        <v>10</v>
      </c>
      <c r="K61" s="23" t="s">
        <v>216</v>
      </c>
      <c r="L61" s="23" t="s">
        <v>32</v>
      </c>
      <c r="M61" s="21">
        <v>2</v>
      </c>
      <c r="N61" s="21">
        <v>0</v>
      </c>
      <c r="O61" s="21">
        <v>2</v>
      </c>
      <c r="P61" s="21">
        <v>0</v>
      </c>
      <c r="Q61" s="21">
        <v>10</v>
      </c>
      <c r="R61" s="21">
        <v>0</v>
      </c>
      <c r="S61" s="21">
        <v>0</v>
      </c>
      <c r="T61" s="21">
        <v>1</v>
      </c>
      <c r="U61" s="21">
        <v>0</v>
      </c>
      <c r="V61" s="21">
        <v>5</v>
      </c>
      <c r="W61" s="21">
        <v>4</v>
      </c>
      <c r="X61" s="21">
        <v>1</v>
      </c>
      <c r="Y61" s="21">
        <v>0</v>
      </c>
      <c r="Z61" s="21">
        <v>7</v>
      </c>
      <c r="AA61" s="25">
        <f>SUM(M61:Z61)</f>
        <v>32</v>
      </c>
      <c r="AB61" s="21">
        <v>100</v>
      </c>
      <c r="AC61" s="26">
        <f>AA61/AB61</f>
        <v>0.32</v>
      </c>
      <c r="AD61" s="21" t="str">
        <f>IF(AA61&gt;75%*AB61,"Победитель",IF(AA61&gt;50%*AB61,"Призёр","Участник"))</f>
        <v>Участник</v>
      </c>
    </row>
    <row r="62" spans="1:30" x14ac:dyDescent="0.35">
      <c r="A62" s="5">
        <v>56</v>
      </c>
      <c r="B62" s="6" t="s">
        <v>36</v>
      </c>
      <c r="C62" s="21" t="s">
        <v>168</v>
      </c>
      <c r="D62" s="21" t="s">
        <v>59</v>
      </c>
      <c r="E62" s="21" t="s">
        <v>49</v>
      </c>
      <c r="F62" s="22" t="str">
        <f>LEFT(C62,1)</f>
        <v>Р</v>
      </c>
      <c r="G62" s="22" t="str">
        <f>LEFT(D62,1)</f>
        <v>А</v>
      </c>
      <c r="H62" s="22" t="str">
        <f>LEFT(E62,1)</f>
        <v>М</v>
      </c>
      <c r="I62" s="23">
        <v>764202</v>
      </c>
      <c r="J62" s="24">
        <v>10</v>
      </c>
      <c r="K62" s="21" t="s">
        <v>242</v>
      </c>
      <c r="L62" s="23" t="s">
        <v>32</v>
      </c>
      <c r="M62" s="21">
        <v>0</v>
      </c>
      <c r="N62" s="21">
        <v>0</v>
      </c>
      <c r="O62" s="21">
        <v>1</v>
      </c>
      <c r="P62" s="21">
        <v>6</v>
      </c>
      <c r="Q62" s="21">
        <v>10</v>
      </c>
      <c r="R62" s="21">
        <v>4</v>
      </c>
      <c r="S62" s="21">
        <v>0</v>
      </c>
      <c r="T62" s="21">
        <v>0</v>
      </c>
      <c r="U62" s="21">
        <v>0</v>
      </c>
      <c r="V62" s="21">
        <v>0</v>
      </c>
      <c r="W62" s="21">
        <v>2</v>
      </c>
      <c r="X62" s="21">
        <v>0</v>
      </c>
      <c r="Y62" s="21">
        <v>1</v>
      </c>
      <c r="Z62" s="21">
        <v>6</v>
      </c>
      <c r="AA62" s="25">
        <f>SUM(M62:Z62)</f>
        <v>30</v>
      </c>
      <c r="AB62" s="21">
        <v>100</v>
      </c>
      <c r="AC62" s="26">
        <f>AA62/AB62</f>
        <v>0.3</v>
      </c>
      <c r="AD62" s="21" t="str">
        <f>IF(AA62&gt;75%*AB62,"Победитель",IF(AA62&gt;50%*AB62,"Призёр","Участник"))</f>
        <v>Участник</v>
      </c>
    </row>
    <row r="63" spans="1:30" x14ac:dyDescent="0.35">
      <c r="A63" s="5">
        <v>57</v>
      </c>
      <c r="B63" s="6" t="s">
        <v>28</v>
      </c>
      <c r="C63" s="21" t="s">
        <v>169</v>
      </c>
      <c r="D63" s="21" t="s">
        <v>97</v>
      </c>
      <c r="E63" s="21" t="s">
        <v>82</v>
      </c>
      <c r="F63" s="22" t="str">
        <f>LEFT(C63,1)</f>
        <v>Р</v>
      </c>
      <c r="G63" s="22" t="str">
        <f>LEFT(D63,1)</f>
        <v>А</v>
      </c>
      <c r="H63" s="22" t="str">
        <f>LEFT(E63,1)</f>
        <v>М</v>
      </c>
      <c r="I63" s="23">
        <v>764201</v>
      </c>
      <c r="J63" s="24">
        <v>10</v>
      </c>
      <c r="K63" s="21" t="s">
        <v>232</v>
      </c>
      <c r="L63" s="23" t="s">
        <v>32</v>
      </c>
      <c r="M63" s="21">
        <v>6</v>
      </c>
      <c r="N63" s="21">
        <v>0</v>
      </c>
      <c r="O63" s="21">
        <v>2</v>
      </c>
      <c r="P63" s="21">
        <v>6</v>
      </c>
      <c r="Q63" s="21">
        <v>0</v>
      </c>
      <c r="R63" s="21">
        <v>0</v>
      </c>
      <c r="S63" s="21">
        <v>2</v>
      </c>
      <c r="T63" s="21">
        <v>4</v>
      </c>
      <c r="U63" s="21">
        <v>0</v>
      </c>
      <c r="V63" s="21">
        <v>1</v>
      </c>
      <c r="W63" s="21">
        <v>5</v>
      </c>
      <c r="X63" s="21">
        <v>0</v>
      </c>
      <c r="Y63" s="21">
        <v>0</v>
      </c>
      <c r="Z63" s="21">
        <v>0</v>
      </c>
      <c r="AA63" s="25">
        <f>SUM(M63:Z63)</f>
        <v>26</v>
      </c>
      <c r="AB63" s="21">
        <v>100</v>
      </c>
      <c r="AC63" s="26">
        <f>AA63/AB63</f>
        <v>0.26</v>
      </c>
      <c r="AD63" s="21" t="str">
        <f>IF(AA63&gt;75%*AB63,"Победитель",IF(AA63&gt;50%*AB63,"Призёр","Участник"))</f>
        <v>Участник</v>
      </c>
    </row>
    <row r="64" spans="1:30" x14ac:dyDescent="0.35">
      <c r="A64" s="5">
        <v>58</v>
      </c>
      <c r="B64" s="6" t="s">
        <v>28</v>
      </c>
      <c r="C64" s="21" t="s">
        <v>178</v>
      </c>
      <c r="D64" s="21" t="s">
        <v>58</v>
      </c>
      <c r="E64" s="21" t="s">
        <v>34</v>
      </c>
      <c r="F64" s="22" t="str">
        <f>LEFT(C64,1)</f>
        <v>Н</v>
      </c>
      <c r="G64" s="22" t="str">
        <f>LEFT(D64,1)</f>
        <v>А</v>
      </c>
      <c r="H64" s="22" t="str">
        <f>LEFT(E64,1)</f>
        <v>С</v>
      </c>
      <c r="I64" s="21">
        <v>764209</v>
      </c>
      <c r="J64" s="24">
        <v>10</v>
      </c>
      <c r="K64" s="21" t="s">
        <v>272</v>
      </c>
      <c r="L64" s="23" t="s">
        <v>32</v>
      </c>
      <c r="M64" s="21">
        <v>5</v>
      </c>
      <c r="N64" s="21">
        <v>0</v>
      </c>
      <c r="O64" s="21">
        <v>1</v>
      </c>
      <c r="P64" s="21">
        <v>6</v>
      </c>
      <c r="Q64" s="21">
        <v>0</v>
      </c>
      <c r="R64" s="21">
        <v>0</v>
      </c>
      <c r="S64" s="21">
        <v>1</v>
      </c>
      <c r="T64" s="21">
        <v>3</v>
      </c>
      <c r="U64" s="21">
        <v>0</v>
      </c>
      <c r="V64" s="21">
        <v>0</v>
      </c>
      <c r="W64" s="21">
        <v>3</v>
      </c>
      <c r="X64" s="21">
        <v>3</v>
      </c>
      <c r="Y64" s="21">
        <v>1</v>
      </c>
      <c r="Z64" s="21">
        <v>0</v>
      </c>
      <c r="AA64" s="25">
        <f>SUM(M64:Z64)</f>
        <v>23</v>
      </c>
      <c r="AB64" s="21">
        <v>100</v>
      </c>
      <c r="AC64" s="26">
        <f>AA64/AB64</f>
        <v>0.23</v>
      </c>
      <c r="AD64" s="21" t="str">
        <f>IF(AA64&gt;75%*AB64,"Победитель",IF(AA64&gt;50%*AB64,"Призёр","Участник"))</f>
        <v>Участник</v>
      </c>
    </row>
    <row r="65" spans="1:30" x14ac:dyDescent="0.35">
      <c r="A65" s="5">
        <v>59</v>
      </c>
      <c r="B65" s="6" t="s">
        <v>36</v>
      </c>
      <c r="C65" s="21" t="s">
        <v>179</v>
      </c>
      <c r="D65" s="21" t="s">
        <v>136</v>
      </c>
      <c r="E65" s="21" t="s">
        <v>48</v>
      </c>
      <c r="F65" s="22" t="str">
        <f>LEFT(C65,1)</f>
        <v>Ч</v>
      </c>
      <c r="G65" s="22" t="str">
        <f>LEFT(D65,1)</f>
        <v>С</v>
      </c>
      <c r="H65" s="22" t="str">
        <f>LEFT(E65,1)</f>
        <v>А</v>
      </c>
      <c r="I65" s="23">
        <v>761312</v>
      </c>
      <c r="J65" s="24">
        <v>10</v>
      </c>
      <c r="K65" s="21" t="s">
        <v>217</v>
      </c>
      <c r="L65" s="23" t="s">
        <v>32</v>
      </c>
      <c r="M65" s="27">
        <v>0</v>
      </c>
      <c r="N65" s="27">
        <v>0</v>
      </c>
      <c r="O65" s="27">
        <v>1</v>
      </c>
      <c r="P65" s="27">
        <v>4</v>
      </c>
      <c r="Q65" s="27">
        <v>6</v>
      </c>
      <c r="R65" s="27">
        <v>2</v>
      </c>
      <c r="S65" s="27">
        <v>0</v>
      </c>
      <c r="T65" s="27">
        <v>2</v>
      </c>
      <c r="U65" s="27">
        <v>0</v>
      </c>
      <c r="V65" s="27">
        <v>3</v>
      </c>
      <c r="W65" s="27">
        <v>2</v>
      </c>
      <c r="X65" s="27">
        <v>0</v>
      </c>
      <c r="Y65" s="27">
        <v>0</v>
      </c>
      <c r="Z65" s="27">
        <v>0</v>
      </c>
      <c r="AA65" s="25">
        <f>SUM(M65:Z65)</f>
        <v>20</v>
      </c>
      <c r="AB65" s="21">
        <v>100</v>
      </c>
      <c r="AC65" s="26">
        <f>AA65/AB65</f>
        <v>0.2</v>
      </c>
      <c r="AD65" s="21" t="str">
        <f>IF(AA65&gt;75%*AB65,"Победитель",IF(AA65&gt;50%*AB65,"Призёр","Участник"))</f>
        <v>Участник</v>
      </c>
    </row>
    <row r="66" spans="1:30" x14ac:dyDescent="0.35">
      <c r="A66" s="5">
        <v>60</v>
      </c>
      <c r="B66" s="5" t="s">
        <v>28</v>
      </c>
      <c r="C66" s="27" t="s">
        <v>175</v>
      </c>
      <c r="D66" s="27" t="s">
        <v>176</v>
      </c>
      <c r="E66" s="27" t="s">
        <v>113</v>
      </c>
      <c r="F66" s="22" t="str">
        <f>LEFT(C66,1)</f>
        <v>П</v>
      </c>
      <c r="G66" s="22" t="str">
        <f>LEFT(D66,1)</f>
        <v>Н</v>
      </c>
      <c r="H66" s="22" t="str">
        <f>LEFT(E66,1)</f>
        <v>И</v>
      </c>
      <c r="I66" s="27">
        <v>763217</v>
      </c>
      <c r="J66" s="31">
        <v>10</v>
      </c>
      <c r="K66" s="21"/>
      <c r="L66" s="23" t="s">
        <v>32</v>
      </c>
      <c r="M66" s="21">
        <v>0</v>
      </c>
      <c r="N66" s="21">
        <v>0</v>
      </c>
      <c r="O66" s="21">
        <v>0</v>
      </c>
      <c r="P66" s="21">
        <v>0</v>
      </c>
      <c r="Q66" s="21">
        <v>4</v>
      </c>
      <c r="R66" s="21">
        <v>0</v>
      </c>
      <c r="S66" s="21">
        <v>0</v>
      </c>
      <c r="T66" s="21">
        <v>1</v>
      </c>
      <c r="U66" s="21">
        <v>0</v>
      </c>
      <c r="V66" s="21">
        <v>3</v>
      </c>
      <c r="W66" s="21">
        <v>4</v>
      </c>
      <c r="X66" s="21">
        <v>0</v>
      </c>
      <c r="Y66" s="21">
        <v>6</v>
      </c>
      <c r="Z66" s="21">
        <v>0</v>
      </c>
      <c r="AA66" s="25">
        <f>SUM(M66:Z66)</f>
        <v>18</v>
      </c>
      <c r="AB66" s="21">
        <v>100</v>
      </c>
      <c r="AC66" s="26">
        <f>AA66/AB66</f>
        <v>0.18</v>
      </c>
      <c r="AD66" s="21" t="str">
        <f>IF(AA66&gt;75%*AB66,"Победитель",IF(AA66&gt;50%*AB66,"Призёр","Участник"))</f>
        <v>Участник</v>
      </c>
    </row>
    <row r="67" spans="1:30" x14ac:dyDescent="0.35">
      <c r="A67" s="5">
        <v>61</v>
      </c>
      <c r="B67" s="6" t="s">
        <v>79</v>
      </c>
      <c r="C67" s="21" t="s">
        <v>172</v>
      </c>
      <c r="D67" s="21" t="s">
        <v>54</v>
      </c>
      <c r="E67" s="21" t="s">
        <v>173</v>
      </c>
      <c r="F67" s="22" t="str">
        <f>LEFT(C67,1)</f>
        <v>Ч</v>
      </c>
      <c r="G67" s="22" t="str">
        <f>LEFT(D67,1)</f>
        <v>А</v>
      </c>
      <c r="H67" s="22" t="str">
        <f>LEFT(E67,1)</f>
        <v>А</v>
      </c>
      <c r="I67" s="21">
        <v>764209</v>
      </c>
      <c r="J67" s="24">
        <v>10</v>
      </c>
      <c r="K67" s="21" t="s">
        <v>271</v>
      </c>
      <c r="L67" s="23" t="s">
        <v>32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4</v>
      </c>
      <c r="U67" s="21">
        <v>0</v>
      </c>
      <c r="V67" s="21">
        <v>0</v>
      </c>
      <c r="W67" s="21">
        <v>5</v>
      </c>
      <c r="X67" s="21">
        <v>3</v>
      </c>
      <c r="Y67" s="21">
        <v>6</v>
      </c>
      <c r="Z67" s="21">
        <v>0</v>
      </c>
      <c r="AA67" s="25">
        <f>SUM(M67:Z67)</f>
        <v>18</v>
      </c>
      <c r="AB67" s="21">
        <v>100</v>
      </c>
      <c r="AC67" s="26">
        <f>AA67/AB67</f>
        <v>0.18</v>
      </c>
      <c r="AD67" s="21" t="str">
        <f>IF(AA67&gt;75%*AB67,"Победитель",IF(AA67&gt;50%*AB67,"Призёр","Участник"))</f>
        <v>Участник</v>
      </c>
    </row>
    <row r="68" spans="1:30" x14ac:dyDescent="0.35">
      <c r="A68" s="5">
        <v>62</v>
      </c>
      <c r="B68" s="6" t="s">
        <v>36</v>
      </c>
      <c r="C68" s="21" t="s">
        <v>177</v>
      </c>
      <c r="D68" s="21" t="s">
        <v>59</v>
      </c>
      <c r="E68" s="21" t="s">
        <v>77</v>
      </c>
      <c r="F68" s="22" t="str">
        <f>LEFT(C68,1)</f>
        <v>М</v>
      </c>
      <c r="G68" s="22" t="str">
        <f>LEFT(D68,1)</f>
        <v>А</v>
      </c>
      <c r="H68" s="22" t="str">
        <f>LEFT(E68,1)</f>
        <v>А</v>
      </c>
      <c r="I68" s="23">
        <v>761301</v>
      </c>
      <c r="J68" s="24">
        <v>10</v>
      </c>
      <c r="K68" s="21" t="s">
        <v>201</v>
      </c>
      <c r="L68" s="23" t="s">
        <v>32</v>
      </c>
      <c r="M68" s="23">
        <v>2</v>
      </c>
      <c r="N68" s="23">
        <v>0</v>
      </c>
      <c r="O68" s="23">
        <v>1</v>
      </c>
      <c r="P68" s="23">
        <v>0</v>
      </c>
      <c r="Q68" s="23">
        <v>6</v>
      </c>
      <c r="R68" s="23">
        <v>0</v>
      </c>
      <c r="S68" s="23">
        <v>0</v>
      </c>
      <c r="T68" s="23">
        <v>0</v>
      </c>
      <c r="U68" s="23">
        <v>0</v>
      </c>
      <c r="V68" s="23">
        <v>3</v>
      </c>
      <c r="W68" s="23">
        <v>1</v>
      </c>
      <c r="X68" s="23">
        <v>2</v>
      </c>
      <c r="Y68" s="23">
        <v>0</v>
      </c>
      <c r="Z68" s="23">
        <v>1</v>
      </c>
      <c r="AA68" s="25">
        <f>SUM(M68:Z68)</f>
        <v>16</v>
      </c>
      <c r="AB68" s="21">
        <v>100</v>
      </c>
      <c r="AC68" s="26">
        <f>AA68/AB68</f>
        <v>0.16</v>
      </c>
      <c r="AD68" s="21" t="str">
        <f>IF(AA68&gt;75%*AB68,"Победитель",IF(AA68&gt;50%*AB68,"Призёр","Участник"))</f>
        <v>Участник</v>
      </c>
    </row>
    <row r="69" spans="1:30" x14ac:dyDescent="0.35">
      <c r="A69" s="5">
        <v>63</v>
      </c>
      <c r="B69" s="6" t="s">
        <v>28</v>
      </c>
      <c r="C69" s="28" t="s">
        <v>91</v>
      </c>
      <c r="D69" s="28" t="s">
        <v>62</v>
      </c>
      <c r="E69" s="28" t="s">
        <v>31</v>
      </c>
      <c r="F69" s="22" t="str">
        <f>LEFT(C69,1)</f>
        <v>Ш</v>
      </c>
      <c r="G69" s="22" t="str">
        <f>LEFT(D69,1)</f>
        <v>В</v>
      </c>
      <c r="H69" s="22" t="str">
        <f>LEFT(E69,1)</f>
        <v>В</v>
      </c>
      <c r="I69" s="23">
        <v>764204</v>
      </c>
      <c r="J69" s="28">
        <v>10</v>
      </c>
      <c r="K69" s="21" t="s">
        <v>248</v>
      </c>
      <c r="L69" s="23" t="s">
        <v>32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5">
        <f>SUM(M69:Z69)</f>
        <v>0</v>
      </c>
      <c r="AB69" s="21">
        <v>100</v>
      </c>
      <c r="AC69" s="26">
        <f>AA69/AB69</f>
        <v>0</v>
      </c>
      <c r="AD69" s="21" t="str">
        <f>IF(AA69&gt;75%*AB69,"Победитель",IF(AA69&gt;50%*AB69,"Призёр","Участник"))</f>
        <v>Участник</v>
      </c>
    </row>
    <row r="70" spans="1:30" x14ac:dyDescent="0.35">
      <c r="A70" s="5">
        <v>64</v>
      </c>
      <c r="B70" s="6" t="s">
        <v>28</v>
      </c>
      <c r="C70" s="21" t="s">
        <v>127</v>
      </c>
      <c r="D70" s="21" t="s">
        <v>33</v>
      </c>
      <c r="E70" s="21" t="s">
        <v>46</v>
      </c>
      <c r="F70" s="22" t="str">
        <f>LEFT(C70,1)</f>
        <v>Б</v>
      </c>
      <c r="G70" s="22" t="str">
        <f>LEFT(D70,1)</f>
        <v>Д</v>
      </c>
      <c r="H70" s="22" t="str">
        <f>LEFT(E70,1)</f>
        <v>А</v>
      </c>
      <c r="I70" s="23">
        <v>764201</v>
      </c>
      <c r="J70" s="24">
        <v>11</v>
      </c>
      <c r="K70" s="33" t="s">
        <v>234</v>
      </c>
      <c r="L70" s="23" t="s">
        <v>32</v>
      </c>
      <c r="M70" s="27">
        <v>8</v>
      </c>
      <c r="N70" s="27">
        <v>0</v>
      </c>
      <c r="O70" s="27">
        <v>2</v>
      </c>
      <c r="P70" s="27">
        <v>6</v>
      </c>
      <c r="Q70" s="27">
        <v>10</v>
      </c>
      <c r="R70" s="27">
        <v>10</v>
      </c>
      <c r="S70" s="27">
        <v>1</v>
      </c>
      <c r="T70" s="27">
        <v>3</v>
      </c>
      <c r="U70" s="27">
        <v>0</v>
      </c>
      <c r="V70" s="27">
        <v>5</v>
      </c>
      <c r="W70" s="27">
        <v>5</v>
      </c>
      <c r="X70" s="27">
        <v>6</v>
      </c>
      <c r="Y70" s="27">
        <v>5</v>
      </c>
      <c r="Z70" s="27">
        <v>4</v>
      </c>
      <c r="AA70" s="25">
        <f>SUM(M70:Z70)</f>
        <v>65</v>
      </c>
      <c r="AB70" s="21">
        <v>100</v>
      </c>
      <c r="AC70" s="26">
        <f>AA70/AB70</f>
        <v>0.65</v>
      </c>
      <c r="AD70" s="29" t="str">
        <f>IF(AA70&gt;75%*AB70,"Победитель",IF(AA70&gt;50%*AB70,"Призёр","Участник"))</f>
        <v>Призёр</v>
      </c>
    </row>
    <row r="71" spans="1:30" x14ac:dyDescent="0.35">
      <c r="A71" s="5">
        <v>65</v>
      </c>
      <c r="B71" s="6" t="s">
        <v>28</v>
      </c>
      <c r="C71" s="21" t="s">
        <v>193</v>
      </c>
      <c r="D71" s="21" t="s">
        <v>30</v>
      </c>
      <c r="E71" s="21" t="s">
        <v>90</v>
      </c>
      <c r="F71" s="22" t="str">
        <f>LEFT(C71,1)</f>
        <v>Т</v>
      </c>
      <c r="G71" s="22" t="str">
        <f>LEFT(D71,1)</f>
        <v>А</v>
      </c>
      <c r="H71" s="22" t="str">
        <f>LEFT(E71,1)</f>
        <v>Н</v>
      </c>
      <c r="I71" s="21">
        <v>764206</v>
      </c>
      <c r="J71" s="24">
        <v>11</v>
      </c>
      <c r="K71" s="21" t="s">
        <v>237</v>
      </c>
      <c r="L71" s="23" t="s">
        <v>32</v>
      </c>
      <c r="M71" s="21">
        <v>8</v>
      </c>
      <c r="N71" s="21">
        <v>0</v>
      </c>
      <c r="O71" s="21">
        <v>1</v>
      </c>
      <c r="P71" s="21">
        <v>0</v>
      </c>
      <c r="Q71" s="21">
        <v>10</v>
      </c>
      <c r="R71" s="21">
        <v>4</v>
      </c>
      <c r="S71" s="21">
        <v>0</v>
      </c>
      <c r="T71" s="21">
        <v>4</v>
      </c>
      <c r="U71" s="21">
        <v>0</v>
      </c>
      <c r="V71" s="21">
        <v>5</v>
      </c>
      <c r="W71" s="21">
        <v>4</v>
      </c>
      <c r="X71" s="21">
        <v>2</v>
      </c>
      <c r="Y71" s="21">
        <v>12</v>
      </c>
      <c r="Z71" s="21">
        <v>8</v>
      </c>
      <c r="AA71" s="25">
        <f>SUM(M71:Z71)</f>
        <v>58</v>
      </c>
      <c r="AB71" s="21">
        <v>100</v>
      </c>
      <c r="AC71" s="26">
        <f>AA71/AB71</f>
        <v>0.57999999999999996</v>
      </c>
      <c r="AD71" s="29" t="str">
        <f>IF(AA71&gt;75%*AB71,"Победитель",IF(AA71&gt;50%*AB71,"Призёр","Участник"))</f>
        <v>Призёр</v>
      </c>
    </row>
    <row r="72" spans="1:30" x14ac:dyDescent="0.35">
      <c r="A72" s="5">
        <v>66</v>
      </c>
      <c r="B72" s="6" t="s">
        <v>36</v>
      </c>
      <c r="C72" s="21" t="s">
        <v>186</v>
      </c>
      <c r="D72" s="21" t="s">
        <v>187</v>
      </c>
      <c r="E72" s="21" t="s">
        <v>53</v>
      </c>
      <c r="F72" s="22" t="str">
        <f>LEFT(C72,1)</f>
        <v>М</v>
      </c>
      <c r="G72" s="22" t="str">
        <f>LEFT(D72,1)</f>
        <v>К</v>
      </c>
      <c r="H72" s="22" t="str">
        <f>LEFT(E72,1)</f>
        <v>С</v>
      </c>
      <c r="I72" s="23">
        <v>761312</v>
      </c>
      <c r="J72" s="24">
        <v>12</v>
      </c>
      <c r="K72" s="21" t="s">
        <v>219</v>
      </c>
      <c r="L72" s="23" t="s">
        <v>32</v>
      </c>
      <c r="M72" s="21">
        <v>3</v>
      </c>
      <c r="N72" s="21">
        <v>0</v>
      </c>
      <c r="O72" s="21">
        <v>1</v>
      </c>
      <c r="P72" s="21">
        <v>6</v>
      </c>
      <c r="Q72" s="21">
        <v>10</v>
      </c>
      <c r="R72" s="21">
        <v>3</v>
      </c>
      <c r="S72" s="21">
        <v>0</v>
      </c>
      <c r="T72" s="21">
        <v>0</v>
      </c>
      <c r="U72" s="21">
        <v>0</v>
      </c>
      <c r="V72" s="21">
        <v>5</v>
      </c>
      <c r="W72" s="21">
        <v>3</v>
      </c>
      <c r="X72" s="21">
        <v>5</v>
      </c>
      <c r="Y72" s="21">
        <v>6</v>
      </c>
      <c r="Z72" s="21">
        <v>13</v>
      </c>
      <c r="AA72" s="25">
        <f>SUM(M72:Z72)</f>
        <v>55</v>
      </c>
      <c r="AB72" s="21">
        <v>100</v>
      </c>
      <c r="AC72" s="26">
        <f>AA72/AB72</f>
        <v>0.55000000000000004</v>
      </c>
      <c r="AD72" s="29" t="str">
        <f>IF(AA72&gt;75%*AB72,"Победитель",IF(AA72&gt;50%*AB72,"Призёр","Участник"))</f>
        <v>Призёр</v>
      </c>
    </row>
    <row r="73" spans="1:30" x14ac:dyDescent="0.35">
      <c r="A73" s="5">
        <v>67</v>
      </c>
      <c r="B73" s="6" t="s">
        <v>28</v>
      </c>
      <c r="C73" s="21" t="s">
        <v>192</v>
      </c>
      <c r="D73" s="21" t="s">
        <v>63</v>
      </c>
      <c r="E73" s="21" t="s">
        <v>82</v>
      </c>
      <c r="F73" s="22" t="str">
        <f>LEFT(C73,1)</f>
        <v>Г</v>
      </c>
      <c r="G73" s="22" t="str">
        <f>LEFT(D73,1)</f>
        <v>С</v>
      </c>
      <c r="H73" s="22" t="str">
        <f>LEFT(E73,1)</f>
        <v>М</v>
      </c>
      <c r="I73" s="23">
        <v>764201</v>
      </c>
      <c r="J73" s="24">
        <v>11</v>
      </c>
      <c r="K73" s="23" t="s">
        <v>236</v>
      </c>
      <c r="L73" s="23" t="s">
        <v>32</v>
      </c>
      <c r="M73" s="21">
        <v>3</v>
      </c>
      <c r="N73" s="21">
        <v>0</v>
      </c>
      <c r="O73" s="21">
        <v>1</v>
      </c>
      <c r="P73" s="21">
        <v>2</v>
      </c>
      <c r="Q73" s="21">
        <v>6</v>
      </c>
      <c r="R73" s="21">
        <v>0</v>
      </c>
      <c r="S73" s="21">
        <v>0</v>
      </c>
      <c r="T73" s="21">
        <v>1</v>
      </c>
      <c r="U73" s="21">
        <v>0</v>
      </c>
      <c r="V73" s="21">
        <v>5</v>
      </c>
      <c r="W73" s="21">
        <v>3</v>
      </c>
      <c r="X73" s="21">
        <v>0</v>
      </c>
      <c r="Y73" s="21">
        <v>9</v>
      </c>
      <c r="Z73" s="21">
        <v>21</v>
      </c>
      <c r="AA73" s="25">
        <f>SUM(M73:Z73)</f>
        <v>51</v>
      </c>
      <c r="AB73" s="21">
        <v>100</v>
      </c>
      <c r="AC73" s="26">
        <f>AA73/AB73</f>
        <v>0.51</v>
      </c>
      <c r="AD73" s="29" t="str">
        <f>IF(AA73&gt;75%*AB73,"Победитель",IF(AA73&gt;50%*AB73,"Призёр","Участник"))</f>
        <v>Призёр</v>
      </c>
    </row>
    <row r="74" spans="1:30" x14ac:dyDescent="0.35">
      <c r="A74" s="5">
        <v>68</v>
      </c>
      <c r="B74" s="6" t="s">
        <v>28</v>
      </c>
      <c r="C74" s="21" t="s">
        <v>183</v>
      </c>
      <c r="D74" s="21" t="s">
        <v>58</v>
      </c>
      <c r="E74" s="21" t="s">
        <v>46</v>
      </c>
      <c r="F74" s="22" t="str">
        <f>LEFT(C74,1)</f>
        <v>К</v>
      </c>
      <c r="G74" s="22" t="str">
        <f>LEFT(D74,1)</f>
        <v>А</v>
      </c>
      <c r="H74" s="22" t="str">
        <f>LEFT(E74,1)</f>
        <v>А</v>
      </c>
      <c r="I74" s="23">
        <v>764202</v>
      </c>
      <c r="J74" s="24">
        <v>11</v>
      </c>
      <c r="K74" s="21" t="s">
        <v>243</v>
      </c>
      <c r="L74" s="23" t="s">
        <v>32</v>
      </c>
      <c r="M74" s="21">
        <v>2</v>
      </c>
      <c r="N74" s="21">
        <v>0</v>
      </c>
      <c r="O74" s="21">
        <v>1</v>
      </c>
      <c r="P74" s="21">
        <v>4</v>
      </c>
      <c r="Q74" s="21">
        <v>10</v>
      </c>
      <c r="R74" s="21">
        <v>0</v>
      </c>
      <c r="S74" s="21">
        <v>0</v>
      </c>
      <c r="T74" s="21">
        <v>0</v>
      </c>
      <c r="U74" s="21">
        <v>0</v>
      </c>
      <c r="V74" s="21">
        <v>5</v>
      </c>
      <c r="W74" s="21">
        <v>3</v>
      </c>
      <c r="X74" s="21">
        <v>2</v>
      </c>
      <c r="Y74" s="21">
        <v>1</v>
      </c>
      <c r="Z74" s="21">
        <v>14</v>
      </c>
      <c r="AA74" s="25">
        <f>SUM(M74:Z74)</f>
        <v>42</v>
      </c>
      <c r="AB74" s="21">
        <v>100</v>
      </c>
      <c r="AC74" s="26">
        <f>AA74/AB74</f>
        <v>0.42</v>
      </c>
      <c r="AD74" s="21" t="str">
        <f>IF(AA74&gt;75%*AB74,"Победитель",IF(AA74&gt;50%*AB74,"Призёр","Участник"))</f>
        <v>Участник</v>
      </c>
    </row>
    <row r="75" spans="1:30" x14ac:dyDescent="0.35">
      <c r="A75" s="5">
        <v>69</v>
      </c>
      <c r="B75" s="5" t="s">
        <v>36</v>
      </c>
      <c r="C75" s="27" t="s">
        <v>180</v>
      </c>
      <c r="D75" s="27" t="s">
        <v>181</v>
      </c>
      <c r="E75" s="27" t="s">
        <v>182</v>
      </c>
      <c r="F75" s="22" t="str">
        <f>LEFT(C75,1)</f>
        <v>В</v>
      </c>
      <c r="G75" s="22" t="str">
        <f>LEFT(D75,1)</f>
        <v>А</v>
      </c>
      <c r="H75" s="22" t="str">
        <f>LEFT(E75,1)</f>
        <v>Б</v>
      </c>
      <c r="I75" s="27">
        <v>764207</v>
      </c>
      <c r="J75" s="31">
        <v>11</v>
      </c>
      <c r="K75" s="23" t="s">
        <v>263</v>
      </c>
      <c r="L75" s="23" t="s">
        <v>32</v>
      </c>
      <c r="M75" s="23">
        <v>0</v>
      </c>
      <c r="N75" s="23">
        <v>0</v>
      </c>
      <c r="O75" s="23">
        <v>2</v>
      </c>
      <c r="P75" s="23">
        <v>4</v>
      </c>
      <c r="Q75" s="23">
        <v>6</v>
      </c>
      <c r="R75" s="23">
        <v>2</v>
      </c>
      <c r="S75" s="23">
        <v>0</v>
      </c>
      <c r="T75" s="23">
        <v>0</v>
      </c>
      <c r="U75" s="23">
        <v>0</v>
      </c>
      <c r="V75" s="23">
        <v>5</v>
      </c>
      <c r="W75" s="23">
        <v>3</v>
      </c>
      <c r="X75" s="23">
        <v>5</v>
      </c>
      <c r="Y75" s="23">
        <v>0</v>
      </c>
      <c r="Z75" s="23">
        <v>11</v>
      </c>
      <c r="AA75" s="25">
        <f>SUM(M75:Z75)</f>
        <v>38</v>
      </c>
      <c r="AB75" s="21">
        <v>100</v>
      </c>
      <c r="AC75" s="26">
        <f>AA75/AB75</f>
        <v>0.38</v>
      </c>
      <c r="AD75" s="21" t="str">
        <f>IF(AA75&gt;75%*AB75,"Победитель",IF(AA75&gt;50%*AB75,"Призёр","Участник"))</f>
        <v>Участник</v>
      </c>
    </row>
    <row r="76" spans="1:30" x14ac:dyDescent="0.35">
      <c r="A76" s="5">
        <v>70</v>
      </c>
      <c r="B76" s="6" t="s">
        <v>28</v>
      </c>
      <c r="C76" s="21" t="s">
        <v>188</v>
      </c>
      <c r="D76" s="21" t="s">
        <v>64</v>
      </c>
      <c r="E76" s="21" t="s">
        <v>31</v>
      </c>
      <c r="F76" s="22" t="str">
        <f>LEFT(C76,1)</f>
        <v>Х</v>
      </c>
      <c r="G76" s="22" t="str">
        <f>LEFT(D76,1)</f>
        <v>К</v>
      </c>
      <c r="H76" s="22" t="str">
        <f>LEFT(E76,1)</f>
        <v>В</v>
      </c>
      <c r="I76" s="21">
        <v>764207</v>
      </c>
      <c r="J76" s="24">
        <v>11</v>
      </c>
      <c r="K76" s="21" t="s">
        <v>264</v>
      </c>
      <c r="L76" s="23" t="s">
        <v>32</v>
      </c>
      <c r="M76" s="21">
        <v>0</v>
      </c>
      <c r="N76" s="21">
        <v>0</v>
      </c>
      <c r="O76" s="21">
        <v>1</v>
      </c>
      <c r="P76" s="21">
        <v>6</v>
      </c>
      <c r="Q76" s="21">
        <v>10</v>
      </c>
      <c r="R76" s="21">
        <v>0</v>
      </c>
      <c r="S76" s="21">
        <v>0</v>
      </c>
      <c r="T76" s="21">
        <v>0</v>
      </c>
      <c r="U76" s="21">
        <v>0</v>
      </c>
      <c r="V76" s="21">
        <v>1</v>
      </c>
      <c r="W76" s="21">
        <v>2</v>
      </c>
      <c r="X76" s="21">
        <v>0</v>
      </c>
      <c r="Y76" s="21">
        <v>0</v>
      </c>
      <c r="Z76" s="21">
        <v>10</v>
      </c>
      <c r="AA76" s="25">
        <f>SUM(M76:Z76)</f>
        <v>30</v>
      </c>
      <c r="AB76" s="21">
        <v>100</v>
      </c>
      <c r="AC76" s="26">
        <f>AA76/AB76</f>
        <v>0.3</v>
      </c>
      <c r="AD76" s="21" t="str">
        <f>IF(AA76&gt;75%*AB76,"Победитель",IF(AA76&gt;50%*AB76,"Призёр","Участник"))</f>
        <v>Участник</v>
      </c>
    </row>
    <row r="77" spans="1:30" x14ac:dyDescent="0.35">
      <c r="A77" s="5">
        <v>71</v>
      </c>
      <c r="B77" s="6" t="s">
        <v>36</v>
      </c>
      <c r="C77" s="21" t="s">
        <v>190</v>
      </c>
      <c r="D77" s="21" t="s">
        <v>52</v>
      </c>
      <c r="E77" s="21" t="s">
        <v>56</v>
      </c>
      <c r="F77" s="22" t="str">
        <f>LEFT(C77,1)</f>
        <v>К</v>
      </c>
      <c r="G77" s="22" t="str">
        <f>LEFT(D77,1)</f>
        <v>А</v>
      </c>
      <c r="H77" s="22" t="str">
        <f>LEFT(E77,1)</f>
        <v>В</v>
      </c>
      <c r="I77" s="23">
        <v>764201</v>
      </c>
      <c r="J77" s="24">
        <v>11</v>
      </c>
      <c r="K77" s="21" t="s">
        <v>235</v>
      </c>
      <c r="L77" s="23" t="s">
        <v>32</v>
      </c>
      <c r="M77" s="21">
        <v>2</v>
      </c>
      <c r="N77" s="21">
        <v>0</v>
      </c>
      <c r="O77" s="21">
        <v>0</v>
      </c>
      <c r="P77" s="21">
        <v>6</v>
      </c>
      <c r="Q77" s="21">
        <v>10</v>
      </c>
      <c r="R77" s="21">
        <v>2</v>
      </c>
      <c r="S77" s="21">
        <v>0</v>
      </c>
      <c r="T77" s="21">
        <v>4</v>
      </c>
      <c r="U77" s="21">
        <v>0</v>
      </c>
      <c r="V77" s="21">
        <v>0</v>
      </c>
      <c r="W77" s="21">
        <v>2</v>
      </c>
      <c r="X77" s="21">
        <v>0</v>
      </c>
      <c r="Y77" s="21">
        <v>0</v>
      </c>
      <c r="Z77" s="21">
        <v>0</v>
      </c>
      <c r="AA77" s="25">
        <f>SUM(M77:Z77)</f>
        <v>26</v>
      </c>
      <c r="AB77" s="21">
        <v>100</v>
      </c>
      <c r="AC77" s="26">
        <f>AA77/AB77</f>
        <v>0.26</v>
      </c>
      <c r="AD77" s="21" t="str">
        <f>IF(AA77&gt;75%*AB77,"Победитель",IF(AA77&gt;50%*AB77,"Призёр","Участник"))</f>
        <v>Участник</v>
      </c>
    </row>
    <row r="78" spans="1:30" x14ac:dyDescent="0.35">
      <c r="A78" s="5">
        <v>72</v>
      </c>
      <c r="B78" s="6" t="s">
        <v>28</v>
      </c>
      <c r="C78" s="21" t="s">
        <v>189</v>
      </c>
      <c r="D78" s="21" t="s">
        <v>86</v>
      </c>
      <c r="E78" s="21" t="s">
        <v>31</v>
      </c>
      <c r="F78" s="22" t="str">
        <f>LEFT(C78,1)</f>
        <v>К</v>
      </c>
      <c r="G78" s="22" t="str">
        <f>LEFT(D78,1)</f>
        <v>К</v>
      </c>
      <c r="H78" s="22" t="str">
        <f>LEFT(E78,1)</f>
        <v>В</v>
      </c>
      <c r="I78" s="23">
        <v>761312</v>
      </c>
      <c r="J78" s="24">
        <v>11</v>
      </c>
      <c r="K78" s="21" t="s">
        <v>218</v>
      </c>
      <c r="L78" s="23" t="s">
        <v>32</v>
      </c>
      <c r="M78" s="21">
        <v>3</v>
      </c>
      <c r="N78" s="21">
        <v>0</v>
      </c>
      <c r="O78" s="21">
        <v>1</v>
      </c>
      <c r="P78" s="21">
        <v>2</v>
      </c>
      <c r="Q78" s="21">
        <v>6</v>
      </c>
      <c r="R78" s="21">
        <v>0</v>
      </c>
      <c r="S78" s="21">
        <v>0</v>
      </c>
      <c r="T78" s="21">
        <v>1</v>
      </c>
      <c r="U78" s="21">
        <v>0</v>
      </c>
      <c r="V78" s="21">
        <v>4</v>
      </c>
      <c r="W78" s="21">
        <v>2</v>
      </c>
      <c r="X78" s="21">
        <v>0</v>
      </c>
      <c r="Y78" s="21">
        <v>2</v>
      </c>
      <c r="Z78" s="21">
        <v>0</v>
      </c>
      <c r="AA78" s="25">
        <f>SUM(M78:Z78)</f>
        <v>21</v>
      </c>
      <c r="AB78" s="21">
        <v>100</v>
      </c>
      <c r="AC78" s="26">
        <f>AA78/AB78</f>
        <v>0.21</v>
      </c>
      <c r="AD78" s="21" t="str">
        <f>IF(AA78&gt;75%*AB78,"Победитель",IF(AA78&gt;50%*AB78,"Призёр","Участник"))</f>
        <v>Участник</v>
      </c>
    </row>
    <row r="79" spans="1:30" x14ac:dyDescent="0.35">
      <c r="A79" s="5">
        <v>73</v>
      </c>
      <c r="B79" s="6" t="s">
        <v>36</v>
      </c>
      <c r="C79" s="21" t="s">
        <v>184</v>
      </c>
      <c r="D79" s="21" t="s">
        <v>185</v>
      </c>
      <c r="E79" s="21" t="s">
        <v>60</v>
      </c>
      <c r="F79" s="22" t="str">
        <f>LEFT(C79,1)</f>
        <v>Ш</v>
      </c>
      <c r="G79" s="22" t="str">
        <f>LEFT(D79,1)</f>
        <v>В</v>
      </c>
      <c r="H79" s="22" t="str">
        <f>LEFT(E79,1)</f>
        <v>П</v>
      </c>
      <c r="I79" s="23">
        <v>764202</v>
      </c>
      <c r="J79" s="24">
        <v>11</v>
      </c>
      <c r="K79" s="21" t="s">
        <v>244</v>
      </c>
      <c r="L79" s="23" t="s">
        <v>32</v>
      </c>
      <c r="M79" s="21">
        <v>2</v>
      </c>
      <c r="N79" s="21">
        <v>0</v>
      </c>
      <c r="O79" s="21">
        <v>0</v>
      </c>
      <c r="P79" s="21">
        <v>0</v>
      </c>
      <c r="Q79" s="21">
        <v>2</v>
      </c>
      <c r="R79" s="21">
        <v>0</v>
      </c>
      <c r="S79" s="21">
        <v>0</v>
      </c>
      <c r="T79" s="21">
        <v>0</v>
      </c>
      <c r="U79" s="21">
        <v>0</v>
      </c>
      <c r="V79" s="21">
        <v>2</v>
      </c>
      <c r="W79" s="21">
        <v>2</v>
      </c>
      <c r="X79" s="21">
        <v>1</v>
      </c>
      <c r="Y79" s="21">
        <v>0</v>
      </c>
      <c r="Z79" s="21">
        <v>12</v>
      </c>
      <c r="AA79" s="25">
        <f>SUM(M79:Z79)</f>
        <v>21</v>
      </c>
      <c r="AB79" s="21">
        <v>100</v>
      </c>
      <c r="AC79" s="26">
        <f>AA79/AB79</f>
        <v>0.21</v>
      </c>
      <c r="AD79" s="21" t="str">
        <f>IF(AA79&gt;75%*AB79,"Победитель",IF(AA79&gt;50%*AB79,"Призёр","Участник"))</f>
        <v>Участник</v>
      </c>
    </row>
    <row r="80" spans="1:30" x14ac:dyDescent="0.35">
      <c r="A80" s="5">
        <v>74</v>
      </c>
      <c r="B80" s="6" t="s">
        <v>28</v>
      </c>
      <c r="C80" s="28" t="s">
        <v>39</v>
      </c>
      <c r="D80" s="28" t="s">
        <v>58</v>
      </c>
      <c r="E80" s="28" t="s">
        <v>46</v>
      </c>
      <c r="F80" s="22" t="str">
        <f>LEFT(C80,1)</f>
        <v>Г</v>
      </c>
      <c r="G80" s="22" t="str">
        <f>LEFT(D80,1)</f>
        <v>А</v>
      </c>
      <c r="H80" s="22" t="str">
        <f>LEFT(E80,1)</f>
        <v>А</v>
      </c>
      <c r="I80" s="23">
        <v>764204</v>
      </c>
      <c r="J80" s="28">
        <v>11</v>
      </c>
      <c r="K80" s="23" t="s">
        <v>250</v>
      </c>
      <c r="L80" s="23" t="s">
        <v>32</v>
      </c>
      <c r="M80" s="23">
        <v>2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2</v>
      </c>
      <c r="W80" s="23">
        <v>2</v>
      </c>
      <c r="X80" s="23">
        <v>0</v>
      </c>
      <c r="Y80" s="23">
        <v>2</v>
      </c>
      <c r="Z80" s="23">
        <v>0</v>
      </c>
      <c r="AA80" s="25">
        <f>SUM(M80:Z80)</f>
        <v>8</v>
      </c>
      <c r="AB80" s="21">
        <v>100</v>
      </c>
      <c r="AC80" s="26">
        <f>AA80/AB80</f>
        <v>0.08</v>
      </c>
      <c r="AD80" s="21" t="str">
        <f>IF(AA80&gt;75%*AB80,"Победитель",IF(AA80&gt;50%*AB80,"Призёр","Участник"))</f>
        <v>Участник</v>
      </c>
    </row>
    <row r="81" spans="1:30" x14ac:dyDescent="0.35">
      <c r="A81" s="5">
        <v>75</v>
      </c>
      <c r="B81" s="6" t="s">
        <v>28</v>
      </c>
      <c r="C81" s="21" t="s">
        <v>191</v>
      </c>
      <c r="D81" s="21" t="s">
        <v>43</v>
      </c>
      <c r="E81" s="21" t="s">
        <v>46</v>
      </c>
      <c r="F81" s="22" t="str">
        <f>LEFT(C81,1)</f>
        <v>С</v>
      </c>
      <c r="G81" s="22" t="str">
        <f>LEFT(D81,1)</f>
        <v>М</v>
      </c>
      <c r="H81" s="22" t="str">
        <f>LEFT(E81,1)</f>
        <v>А</v>
      </c>
      <c r="I81" s="21">
        <v>764207</v>
      </c>
      <c r="J81" s="24">
        <v>11</v>
      </c>
      <c r="K81" s="21" t="s">
        <v>265</v>
      </c>
      <c r="L81" s="23" t="s">
        <v>32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1</v>
      </c>
      <c r="U81" s="21">
        <v>0</v>
      </c>
      <c r="V81" s="21">
        <v>0</v>
      </c>
      <c r="W81" s="21">
        <v>2</v>
      </c>
      <c r="X81" s="21">
        <v>0</v>
      </c>
      <c r="Y81" s="21">
        <v>0</v>
      </c>
      <c r="Z81" s="21">
        <v>0</v>
      </c>
      <c r="AA81" s="25">
        <f>SUM(M81:Z81)</f>
        <v>3</v>
      </c>
      <c r="AB81" s="21">
        <v>100</v>
      </c>
      <c r="AC81" s="26">
        <f>AA81/AB81</f>
        <v>0.03</v>
      </c>
      <c r="AD81" s="21" t="str">
        <f>IF(AA81&gt;75%*AB81,"Победитель",IF(AA81&gt;50%*AB81,"Призёр","Участник"))</f>
        <v>Участник</v>
      </c>
    </row>
    <row r="82" spans="1:30" x14ac:dyDescent="0.35">
      <c r="A82" s="5">
        <v>76</v>
      </c>
      <c r="B82" s="6" t="s">
        <v>36</v>
      </c>
      <c r="C82" s="28" t="s">
        <v>194</v>
      </c>
      <c r="D82" s="28" t="s">
        <v>83</v>
      </c>
      <c r="E82" s="28" t="s">
        <v>77</v>
      </c>
      <c r="F82" s="22" t="str">
        <f>LEFT(C82,1)</f>
        <v>В</v>
      </c>
      <c r="G82" s="22" t="str">
        <f>LEFT(D82,1)</f>
        <v>Н</v>
      </c>
      <c r="H82" s="22" t="str">
        <f>LEFT(E82,1)</f>
        <v>А</v>
      </c>
      <c r="I82" s="23">
        <v>764204</v>
      </c>
      <c r="J82" s="28">
        <v>11</v>
      </c>
      <c r="K82" s="23" t="s">
        <v>249</v>
      </c>
      <c r="L82" s="23" t="s">
        <v>32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5">
        <f>SUM(M82:Z82)</f>
        <v>0</v>
      </c>
      <c r="AB82" s="21">
        <v>100</v>
      </c>
      <c r="AC82" s="26">
        <f>AA82/AB82</f>
        <v>0</v>
      </c>
      <c r="AD82" s="21" t="str">
        <f>IF(AA82&gt;75%*AB82,"Победитель",IF(AA82&gt;50%*AB82,"Призёр","Участник"))</f>
        <v>Участник</v>
      </c>
    </row>
    <row r="83" spans="1:30" x14ac:dyDescent="0.35">
      <c r="A83" s="5">
        <v>77</v>
      </c>
      <c r="B83" s="6" t="s">
        <v>28</v>
      </c>
      <c r="C83" s="21" t="s">
        <v>195</v>
      </c>
      <c r="D83" s="21" t="s">
        <v>58</v>
      </c>
      <c r="E83" s="21" t="s">
        <v>38</v>
      </c>
      <c r="F83" s="22" t="str">
        <f>LEFT(C83,1)</f>
        <v>Д</v>
      </c>
      <c r="G83" s="22" t="str">
        <f>LEFT(D83,1)</f>
        <v>А</v>
      </c>
      <c r="H83" s="22" t="str">
        <f>LEFT(E83,1)</f>
        <v>А</v>
      </c>
      <c r="I83" s="21">
        <v>763126</v>
      </c>
      <c r="J83" s="24">
        <v>11</v>
      </c>
      <c r="K83" s="23" t="s">
        <v>227</v>
      </c>
      <c r="L83" s="23" t="s">
        <v>32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5">
        <f>SUM(M83:Z83)</f>
        <v>0</v>
      </c>
      <c r="AB83" s="21">
        <v>100</v>
      </c>
      <c r="AC83" s="26">
        <f>AA83/AB83</f>
        <v>0</v>
      </c>
      <c r="AD83" s="21" t="str">
        <f>IF(AA83&gt;75%*AB83,"Победитель",IF(AA83&gt;50%*AB83,"Призёр","Участник"))</f>
        <v>Участник</v>
      </c>
    </row>
  </sheetData>
  <sheetProtection algorithmName="SHA-512" hashValue="LJXrX7wcDVfuzkQjpSSIEc3EYkN26L0FS865jKY6nSaYsoFSAY7S+WmmEmaRbw7is0Z3IQGQM6hq/H4vtIvHNw==" saltValue="7sDWB7WujFAI3DeVBh4ORA==" spinCount="100000" sheet="1" objects="1" scenarios="1"/>
  <sortState xmlns:xlrd2="http://schemas.microsoft.com/office/spreadsheetml/2017/richdata2" ref="B70:AD83">
    <sortCondition descending="1" ref="AA70:AA83"/>
    <sortCondition ref="C70:C83"/>
  </sortState>
  <mergeCells count="32"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D4:AD6"/>
    <mergeCell ref="M5:M6"/>
    <mergeCell ref="N5:N6"/>
    <mergeCell ref="O5:O6"/>
    <mergeCell ref="P5:P6"/>
    <mergeCell ref="L4:L6"/>
    <mergeCell ref="M4:Z4"/>
    <mergeCell ref="AA4:AA6"/>
    <mergeCell ref="AB4:AB6"/>
    <mergeCell ref="AC4:AC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V5:V6"/>
  </mergeCells>
  <pageMargins left="0.23622047244094491" right="0.23622047244094491" top="0.55118110236220474" bottom="0.55118110236220474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История_7-11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2021-12-08T12:45:00Z</dcterms:created>
  <dcterms:modified xsi:type="dcterms:W3CDTF">2021-12-13T12:10:13Z</dcterms:modified>
</cp:coreProperties>
</file>