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ЛИМПИАДА ВсОШ\2021-2022 олимпиады\1_Школьный этап\_ИТОГИ\"/>
    </mc:Choice>
  </mc:AlternateContent>
  <xr:revisionPtr revIDLastSave="0" documentId="8_{CF60BD99-4E2B-4F56-BD5E-3F8AC25C18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Астрономия_5-11" sheetId="1" r:id="rId1"/>
  </sheets>
  <definedNames>
    <definedName name="_xlnm._FilterDatabase" localSheetId="0" hidden="1">'Астрономия_5-11'!$A$2:$N$46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" i="1" l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15" i="1"/>
  <c r="N27" i="1"/>
  <c r="N7" i="1"/>
  <c r="N8" i="1"/>
  <c r="N9" i="1"/>
  <c r="N10" i="1"/>
  <c r="N11" i="1"/>
  <c r="N12" i="1"/>
  <c r="N13" i="1"/>
  <c r="N14" i="1"/>
  <c r="N16" i="1"/>
  <c r="N17" i="1"/>
  <c r="N18" i="1"/>
  <c r="N19" i="1"/>
  <c r="N20" i="1"/>
  <c r="N21" i="1"/>
  <c r="N22" i="1"/>
  <c r="N23" i="1"/>
  <c r="N24" i="1"/>
  <c r="N25" i="1"/>
  <c r="N26" i="1"/>
  <c r="N28" i="1"/>
  <c r="N29" i="1"/>
  <c r="N30" i="1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E7" i="1"/>
  <c r="F7" i="1"/>
  <c r="G7" i="1"/>
  <c r="E8" i="1"/>
  <c r="F8" i="1"/>
  <c r="G8" i="1"/>
  <c r="E9" i="1"/>
  <c r="F9" i="1"/>
  <c r="G9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</calcChain>
</file>

<file path=xl/sharedStrings.xml><?xml version="1.0" encoding="utf-8"?>
<sst xmlns="http://schemas.openxmlformats.org/spreadsheetml/2006/main" count="224" uniqueCount="133">
  <si>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</si>
  <si>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</si>
  <si>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</si>
  <si>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</si>
  <si>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</si>
  <si>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</si>
  <si>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</si>
  <si>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Статус</t>
  </si>
  <si>
    <t>% выполнения</t>
  </si>
  <si>
    <t>Город</t>
  </si>
  <si>
    <t>Переславль-Залесский</t>
  </si>
  <si>
    <t>Код школы</t>
  </si>
  <si>
    <t>Итоговая ведомость школьного этапа всероссийской олимпиады школьников по астрономии</t>
  </si>
  <si>
    <t>«12» ноября 2021 г.</t>
  </si>
  <si>
    <t>Тутринов</t>
  </si>
  <si>
    <t>Георгий</t>
  </si>
  <si>
    <t>Дмитриевич</t>
  </si>
  <si>
    <t>Артюшкова</t>
  </si>
  <si>
    <t>Таисия</t>
  </si>
  <si>
    <t>Евгеньевна</t>
  </si>
  <si>
    <t>Аралин</t>
  </si>
  <si>
    <t>Юрий</t>
  </si>
  <si>
    <t>Павлович</t>
  </si>
  <si>
    <t>Загороднева</t>
  </si>
  <si>
    <t>Мария</t>
  </si>
  <si>
    <t>Романовна</t>
  </si>
  <si>
    <t>Сенин</t>
  </si>
  <si>
    <t>Григорий</t>
  </si>
  <si>
    <t>Олегович</t>
  </si>
  <si>
    <t>Лукьянова</t>
  </si>
  <si>
    <t>Анна</t>
  </si>
  <si>
    <t>Игоревна</t>
  </si>
  <si>
    <t>Бойкова</t>
  </si>
  <si>
    <t>Ксения</t>
  </si>
  <si>
    <t>Владимировна</t>
  </si>
  <si>
    <t>Молодкин</t>
  </si>
  <si>
    <t>Даниил</t>
  </si>
  <si>
    <t>Михайлович</t>
  </si>
  <si>
    <t>Ерофеев</t>
  </si>
  <si>
    <t>Игорь</t>
  </si>
  <si>
    <t>Сергеевич</t>
  </si>
  <si>
    <t>Кириллов</t>
  </si>
  <si>
    <t>Денис</t>
  </si>
  <si>
    <t>Юрьевич</t>
  </si>
  <si>
    <t>Погосян</t>
  </si>
  <si>
    <t>Аракся</t>
  </si>
  <si>
    <t>Алексановна</t>
  </si>
  <si>
    <t>Дунаев</t>
  </si>
  <si>
    <t>Степан</t>
  </si>
  <si>
    <t>Александрович</t>
  </si>
  <si>
    <t>Северин</t>
  </si>
  <si>
    <t>Егор</t>
  </si>
  <si>
    <t>Алексеевич</t>
  </si>
  <si>
    <t>Хватов</t>
  </si>
  <si>
    <t>Антон</t>
  </si>
  <si>
    <t>Николаевич</t>
  </si>
  <si>
    <t>Хватова</t>
  </si>
  <si>
    <t>Лилия</t>
  </si>
  <si>
    <t>Николаевна</t>
  </si>
  <si>
    <t>Аракелян</t>
  </si>
  <si>
    <t>Ани</t>
  </si>
  <si>
    <t>Камоевна</t>
  </si>
  <si>
    <t>Жижин</t>
  </si>
  <si>
    <t>Макар</t>
  </si>
  <si>
    <t>Магомедов</t>
  </si>
  <si>
    <t>Амин</t>
  </si>
  <si>
    <t>Закирович</t>
  </si>
  <si>
    <t>Шамилова</t>
  </si>
  <si>
    <t>Вероника</t>
  </si>
  <si>
    <t>Вугаровна</t>
  </si>
  <si>
    <t>Бабакова</t>
  </si>
  <si>
    <t>Елизавета</t>
  </si>
  <si>
    <t>Дмитриевна</t>
  </si>
  <si>
    <t>Тароян</t>
  </si>
  <si>
    <t>Вилен</t>
  </si>
  <si>
    <t>Гамлетович</t>
  </si>
  <si>
    <t>Мустафина</t>
  </si>
  <si>
    <t>София</t>
  </si>
  <si>
    <t>Ильдаровна</t>
  </si>
  <si>
    <t>Саруханян</t>
  </si>
  <si>
    <t>Мартин</t>
  </si>
  <si>
    <t>Андраникович</t>
  </si>
  <si>
    <t>Коняева</t>
  </si>
  <si>
    <t>Валерьевна</t>
  </si>
  <si>
    <t>Волков</t>
  </si>
  <si>
    <t>Владислав</t>
  </si>
  <si>
    <t>Овчинников</t>
  </si>
  <si>
    <t>Павел</t>
  </si>
  <si>
    <t>Корчагин</t>
  </si>
  <si>
    <t>Алексей</t>
  </si>
  <si>
    <t>Мовсисян</t>
  </si>
  <si>
    <t>Ирина</t>
  </si>
  <si>
    <t>Гегамовна</t>
  </si>
  <si>
    <t>Арман</t>
  </si>
  <si>
    <t>Бровкин</t>
  </si>
  <si>
    <t>Александр</t>
  </si>
  <si>
    <t>Сиянов</t>
  </si>
  <si>
    <t>Игоревич</t>
  </si>
  <si>
    <t>Кузнецова</t>
  </si>
  <si>
    <t>Семенова</t>
  </si>
  <si>
    <t>Анжелика</t>
  </si>
  <si>
    <t>Максимова</t>
  </si>
  <si>
    <t>Александровна</t>
  </si>
  <si>
    <t>Марасанова</t>
  </si>
  <si>
    <t>Анастасия</t>
  </si>
  <si>
    <t>Андреевна</t>
  </si>
  <si>
    <t>Витович</t>
  </si>
  <si>
    <t>Олег</t>
  </si>
  <si>
    <t>Васильевич</t>
  </si>
  <si>
    <t>sch760188</t>
  </si>
  <si>
    <t>sch766105</t>
  </si>
  <si>
    <t>sch763282</t>
  </si>
  <si>
    <t>sch760184</t>
  </si>
  <si>
    <t>sch760186</t>
  </si>
  <si>
    <t>sch760244</t>
  </si>
  <si>
    <t>Белов</t>
  </si>
  <si>
    <t>Б</t>
  </si>
  <si>
    <t>А</t>
  </si>
  <si>
    <t>В</t>
  </si>
  <si>
    <t>Шаренкова</t>
  </si>
  <si>
    <t>Дарья</t>
  </si>
  <si>
    <t>Павловна</t>
  </si>
  <si>
    <t>Иванова</t>
  </si>
  <si>
    <t>Сергеевна</t>
  </si>
  <si>
    <t>Дмитрий</t>
  </si>
  <si>
    <t>Андреевич</t>
  </si>
  <si>
    <t>Ш</t>
  </si>
  <si>
    <t>Д</t>
  </si>
  <si>
    <t>П</t>
  </si>
  <si>
    <t>И</t>
  </si>
  <si>
    <t>С</t>
  </si>
  <si>
    <t>Ф</t>
  </si>
  <si>
    <t>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</si>
</sst>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"/>
    <numFmt numFmtId="165" formatCode="[$-419]General"/>
    <numFmt numFmtId="166" formatCode="[$-419]0"/>
    <numFmt numFmtId="167" formatCode="[$-419]0%"/>
    <numFmt numFmtId="168" formatCode="#,##0.00&quot; &quot;[$руб.-419];[Red]&quot;-&quot;#,##0.00&quot; &quot;[$руб.-419]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Arial Cyr1"/>
      <charset val="204"/>
    </font>
    <font>
      <sz val="10"/>
      <color rgb="FF00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DEADA"/>
        <bgColor rgb="FFFDEADA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9">
    <xf numFmtId="0" fontId="0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165" fontId="10" fillId="0" borderId="0"/>
    <xf numFmtId="167" fontId="10" fillId="0" borderId="0"/>
    <xf numFmtId="0" fontId="16" fillId="0" borderId="0"/>
    <xf numFmtId="0" fontId="1" fillId="0" borderId="0"/>
    <xf numFmtId="0" fontId="1" fillId="0" borderId="0"/>
    <xf numFmtId="165" fontId="17" fillId="0" borderId="0"/>
    <xf numFmtId="165" fontId="10" fillId="0" borderId="0"/>
    <xf numFmtId="165" fontId="10" fillId="0" borderId="0"/>
    <xf numFmtId="0" fontId="15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168" fontId="16" fillId="0" borderId="0"/>
    <xf numFmtId="165" fontId="10" fillId="0" borderId="0"/>
    <xf numFmtId="165" fontId="10" fillId="0" borderId="0"/>
    <xf numFmtId="165" fontId="10" fillId="0" borderId="0"/>
    <xf numFmtId="0" fontId="15" fillId="0" borderId="0">
      <alignment horizontal="center"/>
    </xf>
    <xf numFmtId="165" fontId="10" fillId="0" borderId="0"/>
    <xf numFmtId="0" fontId="14" fillId="0" borderId="0"/>
    <xf numFmtId="165" fontId="18" fillId="0" borderId="0"/>
    <xf numFmtId="165" fontId="10" fillId="0" borderId="0"/>
    <xf numFmtId="165" fontId="10" fillId="0" borderId="0"/>
    <xf numFmtId="165" fontId="10" fillId="0" borderId="0"/>
    <xf numFmtId="165" fontId="10" fillId="0" borderId="0"/>
  </cellStyleXfs>
  <cellXfs count="71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vertical="distributed"/>
    </xf>
    <xf numFmtId="0" fontId="4" fillId="0" borderId="0" xfId="0" applyFont="1" applyBorder="1" applyAlignment="1"/>
    <xf numFmtId="0" fontId="4" fillId="2" borderId="0" xfId="0" applyFont="1" applyFill="1" applyAlignment="1"/>
    <xf numFmtId="0" fontId="4" fillId="3" borderId="0" xfId="0" applyFont="1" applyFill="1" applyAlignment="1"/>
    <xf numFmtId="0" fontId="4" fillId="0" borderId="0" xfId="0" applyFont="1" applyFill="1" applyAlignment="1"/>
    <xf numFmtId="49" fontId="4" fillId="0" borderId="0" xfId="0" applyNumberFormat="1" applyFont="1" applyFill="1" applyAlignment="1"/>
    <xf numFmtId="0" fontId="4" fillId="4" borderId="0" xfId="0" applyFont="1" applyFill="1" applyAlignment="1"/>
    <xf numFmtId="0" fontId="7" fillId="2" borderId="1" xfId="2" applyFont="1" applyFill="1" applyBorder="1" applyAlignment="1"/>
    <xf numFmtId="49" fontId="4" fillId="2" borderId="0" xfId="0" applyNumberFormat="1" applyFont="1" applyFill="1" applyAlignment="1"/>
    <xf numFmtId="0" fontId="7" fillId="2" borderId="1" xfId="1" applyNumberFormat="1" applyFont="1" applyFill="1" applyBorder="1" applyAlignment="1"/>
    <xf numFmtId="0" fontId="6" fillId="2" borderId="1" xfId="0" applyNumberFormat="1" applyFont="1" applyFill="1" applyBorder="1" applyAlignment="1"/>
    <xf numFmtId="0" fontId="6" fillId="4" borderId="1" xfId="0" applyFont="1" applyFill="1" applyBorder="1" applyAlignment="1"/>
    <xf numFmtId="164" fontId="4" fillId="3" borderId="1" xfId="1" applyNumberFormat="1" applyFont="1" applyFill="1" applyBorder="1" applyAlignment="1"/>
    <xf numFmtId="0" fontId="4" fillId="0" borderId="0" xfId="0" applyFont="1" applyFill="1" applyAlignment="1"/>
    <xf numFmtId="0" fontId="4" fillId="2" borderId="1" xfId="0" applyFont="1" applyFill="1" applyBorder="1" applyAlignment="1"/>
    <xf numFmtId="0" fontId="4" fillId="3" borderId="1" xfId="0" applyFont="1" applyFill="1" applyBorder="1" applyAlignment="1"/>
    <xf numFmtId="0" fontId="4" fillId="3" borderId="1" xfId="0" applyFont="1" applyFill="1" applyBorder="1"/>
    <xf numFmtId="0" fontId="4" fillId="4" borderId="1" xfId="0" applyFont="1" applyFill="1" applyBorder="1" applyAlignment="1"/>
    <xf numFmtId="0" fontId="4" fillId="0" borderId="0" xfId="0" applyFont="1" applyFill="1" applyAlignment="1"/>
    <xf numFmtId="9" fontId="6" fillId="2" borderId="1" xfId="13" applyFont="1" applyFill="1" applyBorder="1" applyAlignment="1"/>
    <xf numFmtId="1" fontId="4" fillId="0" borderId="0" xfId="0" applyNumberFormat="1" applyFont="1" applyFill="1" applyAlignment="1"/>
    <xf numFmtId="1" fontId="6" fillId="3" borderId="1" xfId="0" applyNumberFormat="1" applyFont="1" applyFill="1" applyBorder="1" applyAlignment="1"/>
    <xf numFmtId="1" fontId="4" fillId="3" borderId="1" xfId="0" applyNumberFormat="1" applyFont="1" applyFill="1" applyBorder="1" applyAlignment="1"/>
    <xf numFmtId="1" fontId="4" fillId="3" borderId="0" xfId="0" applyNumberFormat="1" applyFont="1" applyFill="1" applyAlignment="1"/>
    <xf numFmtId="0" fontId="7" fillId="2" borderId="1" xfId="1" applyNumberFormat="1" applyFont="1" applyFill="1" applyBorder="1" applyAlignment="1"/>
    <xf numFmtId="0" fontId="6" fillId="2" borderId="1" xfId="0" applyNumberFormat="1" applyFont="1" applyFill="1" applyBorder="1" applyAlignment="1"/>
    <xf numFmtId="0" fontId="6" fillId="4" borderId="1" xfId="0" applyFont="1" applyFill="1" applyBorder="1" applyAlignment="1"/>
    <xf numFmtId="164" fontId="4" fillId="3" borderId="1" xfId="1" applyNumberFormat="1" applyFont="1" applyFill="1" applyBorder="1" applyAlignment="1"/>
    <xf numFmtId="0" fontId="4" fillId="2" borderId="1" xfId="0" applyFont="1" applyFill="1" applyBorder="1" applyAlignment="1"/>
    <xf numFmtId="0" fontId="4" fillId="3" borderId="1" xfId="0" applyFont="1" applyFill="1" applyBorder="1" applyAlignment="1"/>
    <xf numFmtId="0" fontId="4" fillId="3" borderId="1" xfId="0" applyFont="1" applyFill="1" applyBorder="1"/>
    <xf numFmtId="0" fontId="4" fillId="4" borderId="1" xfId="0" applyFont="1" applyFill="1" applyBorder="1" applyAlignment="1"/>
    <xf numFmtId="0" fontId="7" fillId="3" borderId="1" xfId="0" applyFont="1" applyFill="1" applyBorder="1" applyAlignment="1"/>
    <xf numFmtId="1" fontId="6" fillId="3" borderId="1" xfId="0" applyNumberFormat="1" applyFont="1" applyFill="1" applyBorder="1" applyAlignment="1"/>
    <xf numFmtId="1" fontId="4" fillId="3" borderId="1" xfId="0" applyNumberFormat="1" applyFont="1" applyFill="1" applyBorder="1" applyAlignment="1"/>
    <xf numFmtId="1" fontId="7" fillId="3" borderId="1" xfId="0" applyNumberFormat="1" applyFont="1" applyFill="1" applyBorder="1" applyAlignment="1">
      <alignment horizontal="right"/>
    </xf>
    <xf numFmtId="166" fontId="13" fillId="6" borderId="1" xfId="29" applyNumberFormat="1" applyFont="1" applyFill="1" applyBorder="1" applyAlignment="1"/>
    <xf numFmtId="0" fontId="7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165" fontId="13" fillId="6" borderId="1" xfId="19" applyFont="1" applyFill="1" applyBorder="1" applyAlignment="1">
      <alignment horizontal="right"/>
    </xf>
    <xf numFmtId="0" fontId="4" fillId="3" borderId="1" xfId="2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" fontId="6" fillId="3" borderId="5" xfId="0" applyNumberFormat="1" applyFont="1" applyFill="1" applyBorder="1" applyAlignment="1"/>
    <xf numFmtId="1" fontId="4" fillId="3" borderId="5" xfId="0" applyNumberFormat="1" applyFont="1" applyFill="1" applyBorder="1" applyAlignment="1"/>
    <xf numFmtId="164" fontId="4" fillId="3" borderId="5" xfId="1" applyNumberFormat="1" applyFont="1" applyFill="1" applyBorder="1" applyAlignment="1"/>
    <xf numFmtId="164" fontId="13" fillId="6" borderId="1" xfId="34" applyNumberFormat="1" applyFont="1" applyFill="1" applyBorder="1" applyAlignment="1"/>
    <xf numFmtId="0" fontId="4" fillId="3" borderId="5" xfId="0" applyFont="1" applyFill="1" applyBorder="1"/>
    <xf numFmtId="0" fontId="7" fillId="3" borderId="5" xfId="0" applyFont="1" applyFill="1" applyBorder="1"/>
    <xf numFmtId="0" fontId="4" fillId="3" borderId="5" xfId="0" applyFont="1" applyFill="1" applyBorder="1" applyAlignment="1"/>
    <xf numFmtId="165" fontId="13" fillId="6" borderId="1" xfId="29" applyFont="1" applyFill="1" applyBorder="1"/>
    <xf numFmtId="0" fontId="7" fillId="3" borderId="1" xfId="2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3" borderId="5" xfId="2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6" fillId="7" borderId="1" xfId="0" applyNumberFormat="1" applyFont="1" applyFill="1" applyBorder="1" applyAlignment="1"/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49" fontId="4" fillId="5" borderId="2" xfId="0" applyNumberFormat="1" applyFont="1" applyFill="1" applyBorder="1" applyAlignment="1">
      <alignment horizontal="center" vertical="top" wrapText="1"/>
    </xf>
    <xf numFmtId="49" fontId="4" fillId="5" borderId="3" xfId="0" applyNumberFormat="1" applyFont="1" applyFill="1" applyBorder="1" applyAlignment="1">
      <alignment horizontal="center" vertical="top" wrapText="1"/>
    </xf>
    <xf numFmtId="49" fontId="4" fillId="5" borderId="4" xfId="0" applyNumberFormat="1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right" vertical="top" wrapText="1"/>
    </xf>
    <xf numFmtId="0" fontId="4" fillId="5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right" vertical="top" wrapText="1"/>
    </xf>
    <xf numFmtId="1" fontId="4" fillId="5" borderId="2" xfId="0" applyNumberFormat="1" applyFont="1" applyFill="1" applyBorder="1" applyAlignment="1">
      <alignment horizontal="center" vertical="top" wrapText="1"/>
    </xf>
    <xf numFmtId="1" fontId="4" fillId="5" borderId="3" xfId="0" applyNumberFormat="1" applyFont="1" applyFill="1" applyBorder="1" applyAlignment="1">
      <alignment horizontal="center" vertical="top" wrapText="1"/>
    </xf>
    <xf numFmtId="1" fontId="4" fillId="5" borderId="4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0" fontId="4" fillId="0" borderId="0" xfId="0" applyFont="1" applyFill="1" applyAlignment="1"/>
  </cellXfs>
  <cellStyles count="39">
    <cellStyle name="Excel Built-in Normal" xfId="6" xr:uid="{00000000-0005-0000-0000-000000000000}"/>
    <cellStyle name="Excel Built-in Normal 1" xfId="7" xr:uid="{00000000-0005-0000-0000-000001000000}"/>
    <cellStyle name="Excel Built-in Normal 1 2" xfId="29" xr:uid="{62BE9580-972B-432E-AE4D-F5959BD7CA94}"/>
    <cellStyle name="Excel Built-in Normal 2" xfId="5" xr:uid="{00000000-0005-0000-0000-000002000000}"/>
    <cellStyle name="Excel Built-in Normal 2 2" xfId="30" xr:uid="{51A63D60-3812-4135-8DC2-7ADE09E2D862}"/>
    <cellStyle name="Excel Built-in Normal 3" xfId="14" xr:uid="{06115EF0-5CB2-49AE-BF7C-B64F62E606F5}"/>
    <cellStyle name="Excel Built-in Normal 4" xfId="32" xr:uid="{3E23C071-8281-46C8-8395-BE52187AC157}"/>
    <cellStyle name="Excel Built-in Percent" xfId="15" xr:uid="{8A61B204-C270-42DC-8FB1-9B869603BCD5}"/>
    <cellStyle name="Heading" xfId="31" xr:uid="{E207E5F4-D49A-44E1-A30D-E1BD051E712A}"/>
    <cellStyle name="Heading1" xfId="22" xr:uid="{710D2E57-4BCD-4D7F-83E2-4292B97341C6}"/>
    <cellStyle name="Result" xfId="16" xr:uid="{2C06144C-159F-4145-899A-8F1A25F0C0CF}"/>
    <cellStyle name="Result2" xfId="27" xr:uid="{1DB0A1AF-2D8A-4A82-9908-7141A49D3B97}"/>
    <cellStyle name="TableStyleLight1" xfId="8" xr:uid="{00000000-0005-0000-0000-000003000000}"/>
    <cellStyle name="TableStyleLight1 2" xfId="28" xr:uid="{87E238BD-AA50-49AE-9492-F898899E11CF}"/>
    <cellStyle name="Обычный" xfId="0" builtinId="0"/>
    <cellStyle name="Обычный 2" xfId="2" xr:uid="{00000000-0005-0000-0000-000005000000}"/>
    <cellStyle name="Обычный 2 2" xfId="19" xr:uid="{937F7F7E-7152-4E7A-BFDD-D009F9E0EAED}"/>
    <cellStyle name="Обычный 3" xfId="4" xr:uid="{00000000-0005-0000-0000-000006000000}"/>
    <cellStyle name="Обычный 3 2" xfId="11" xr:uid="{00000000-0005-0000-0000-000007000000}"/>
    <cellStyle name="Обычный 3 2 2" xfId="25" xr:uid="{16BF7442-F30A-465F-9429-319988EA777F}"/>
    <cellStyle name="Обычный 3 2 3" xfId="21" xr:uid="{7F5A181C-18C3-4CA8-8ECA-4E7529E94974}"/>
    <cellStyle name="Обычный 3 3" xfId="18" xr:uid="{B367CAC1-9ABE-42F8-A6F7-6EFB04114923}"/>
    <cellStyle name="Обычный 3 4" xfId="20" xr:uid="{EFD9787A-46F5-456E-ACA6-03AF87ED9958}"/>
    <cellStyle name="Обычный 4" xfId="1" xr:uid="{00000000-0005-0000-0000-000008000000}"/>
    <cellStyle name="Обычный 4 2" xfId="34" xr:uid="{F1F426E6-9D80-439D-9378-1C140E425B4C}"/>
    <cellStyle name="Обычный 5" xfId="3" xr:uid="{00000000-0005-0000-0000-000009000000}"/>
    <cellStyle name="Обычный 5 2" xfId="10" xr:uid="{00000000-0005-0000-0000-00000A000000}"/>
    <cellStyle name="Обычный 5 2 2" xfId="24" xr:uid="{107460C2-0620-493B-83F2-58BC82582FE5}"/>
    <cellStyle name="Обычный 5 2 3" xfId="36" xr:uid="{E9D65EF1-A805-4AEA-979B-1A75D517AEEC}"/>
    <cellStyle name="Обычный 5 3" xfId="17" xr:uid="{2365BC61-27F2-4E23-AAF5-E73E45E2E39F}"/>
    <cellStyle name="Обычный 5 4" xfId="35" xr:uid="{3E7175CF-193E-4074-B33D-F6030F699C03}"/>
    <cellStyle name="Обычный 6" xfId="9" xr:uid="{00000000-0005-0000-0000-00000B000000}"/>
    <cellStyle name="Обычный 6 2" xfId="12" xr:uid="{00000000-0005-0000-0000-00000C000000}"/>
    <cellStyle name="Обычный 6 2 2" xfId="26" xr:uid="{EA80EA77-1CB8-46FC-BB23-AFF463BF2DC9}"/>
    <cellStyle name="Обычный 6 2 3" xfId="38" xr:uid="{741AE09F-31A5-464B-B135-73615766E43C}"/>
    <cellStyle name="Обычный 6 3" xfId="23" xr:uid="{D1521063-98B4-4C57-A7B5-A2556E74272B}"/>
    <cellStyle name="Обычный 6 4" xfId="37" xr:uid="{E6471C37-440D-4096-9C7B-E7A479A13B90}"/>
    <cellStyle name="Обычный 7" xfId="33" xr:uid="{F8C685D2-96CD-4D9F-A4D1-5833AF67DBE7}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tabSelected="1" topLeftCell="A10" zoomScale="70" zoomScaleNormal="70" workbookViewId="0">
      <selection activeCell="K17" sqref="K17"/>
    </sheetView>
  </sheetViews>
  <sheetFormatPr defaultColWidth="9.109375" defaultRowHeight="18"/>
  <cols>
    <col min="1" max="1" width="7.44140625" style="4" customWidth="1"/>
    <col min="2" max="2" width="20.33203125" style="5" customWidth="1"/>
    <col min="3" max="3" width="18" style="5" hidden="1" customWidth="1"/>
    <col min="4" max="4" width="22.109375" style="5" hidden="1" customWidth="1"/>
    <col min="5" max="5" width="4.109375" style="5" hidden="1" customWidth="1"/>
    <col min="6" max="7" width="4.109375" style="5" customWidth="1"/>
    <col min="8" max="8" width="13.109375" style="55" hidden="1" customWidth="1"/>
    <col min="9" max="9" width="8.109375" style="25" customWidth="1"/>
    <col min="10" max="10" width="25.6640625" style="4" customWidth="1"/>
    <col min="11" max="11" width="10.109375" style="10" customWidth="1"/>
    <col min="12" max="12" width="10" style="8" customWidth="1"/>
    <col min="13" max="13" width="10" style="4" customWidth="1"/>
    <col min="14" max="14" width="12.5546875" style="10" customWidth="1"/>
    <col min="15" max="16384" width="9.109375" style="1"/>
  </cols>
  <sheetData>
    <row r="1" spans="1:15" s="6" customFormat="1">
      <c r="H1" s="43"/>
      <c r="I1" s="22"/>
      <c r="K1" s="7"/>
      <c r="L1" s="20"/>
      <c r="M1" s="20"/>
      <c r="N1" s="7"/>
    </row>
    <row r="2" spans="1:15" s="6" customFormat="1">
      <c r="A2" s="15" t="s">
        <v>12</v>
      </c>
      <c r="H2" s="43"/>
      <c r="I2" s="22"/>
      <c r="K2" s="7"/>
      <c r="L2" s="20"/>
      <c r="M2" s="20"/>
      <c r="N2" s="7"/>
    </row>
    <row r="3" spans="1:15" s="6" customFormat="1">
      <c r="A3" s="69" t="s">
        <v>13</v>
      </c>
      <c r="B3" s="70"/>
      <c r="C3" s="70"/>
      <c r="H3" s="43"/>
      <c r="I3" s="22"/>
      <c r="K3" s="7"/>
      <c r="L3" s="20"/>
      <c r="M3" s="20"/>
      <c r="N3" s="7"/>
    </row>
    <row r="4" spans="1:15" s="2" customFormat="1" ht="22.5" customHeight="1">
      <c r="A4" s="57" t="s">
        <v>0</v>
      </c>
      <c r="B4" s="57" t="s">
        <v>1</v>
      </c>
      <c r="C4" s="57" t="s">
        <v>2</v>
      </c>
      <c r="D4" s="57" t="s">
        <v>3</v>
      </c>
      <c r="E4" s="57" t="s">
        <v>131</v>
      </c>
      <c r="F4" s="57" t="s">
        <v>129</v>
      </c>
      <c r="G4" s="57" t="s">
        <v>132</v>
      </c>
      <c r="H4" s="63" t="s">
        <v>11</v>
      </c>
      <c r="I4" s="66" t="s">
        <v>4</v>
      </c>
      <c r="J4" s="57" t="s">
        <v>9</v>
      </c>
      <c r="K4" s="60" t="s">
        <v>6</v>
      </c>
      <c r="L4" s="57" t="s">
        <v>5</v>
      </c>
      <c r="M4" s="57" t="s">
        <v>8</v>
      </c>
      <c r="N4" s="60" t="s">
        <v>7</v>
      </c>
    </row>
    <row r="5" spans="1:15" s="2" customFormat="1" ht="16.5" customHeight="1">
      <c r="A5" s="58"/>
      <c r="B5" s="58"/>
      <c r="C5" s="58"/>
      <c r="D5" s="58"/>
      <c r="E5" s="58"/>
      <c r="F5" s="58"/>
      <c r="G5" s="58"/>
      <c r="H5" s="64"/>
      <c r="I5" s="67"/>
      <c r="J5" s="58"/>
      <c r="K5" s="61"/>
      <c r="L5" s="58"/>
      <c r="M5" s="58"/>
      <c r="N5" s="61"/>
    </row>
    <row r="6" spans="1:15" s="2" customFormat="1">
      <c r="A6" s="59"/>
      <c r="B6" s="59"/>
      <c r="C6" s="59"/>
      <c r="D6" s="59"/>
      <c r="E6" s="59"/>
      <c r="F6" s="59"/>
      <c r="G6" s="59"/>
      <c r="H6" s="65"/>
      <c r="I6" s="68"/>
      <c r="J6" s="59"/>
      <c r="K6" s="62"/>
      <c r="L6" s="59"/>
      <c r="M6" s="59"/>
      <c r="N6" s="62"/>
    </row>
    <row r="7" spans="1:15">
      <c r="A7" s="16">
        <v>1</v>
      </c>
      <c r="B7" s="18" t="s">
        <v>14</v>
      </c>
      <c r="C7" s="18" t="s">
        <v>15</v>
      </c>
      <c r="D7" s="18" t="s">
        <v>16</v>
      </c>
      <c r="E7" s="14" t="str">
        <f t="shared" ref="E7:G9" si="0">LEFT(B7,1)</f>
        <v>Т</v>
      </c>
      <c r="F7" s="14" t="str">
        <f t="shared" si="0"/>
        <v>Г</v>
      </c>
      <c r="G7" s="14" t="str">
        <f t="shared" si="0"/>
        <v>Д</v>
      </c>
      <c r="H7" s="42" t="s">
        <v>109</v>
      </c>
      <c r="I7" s="23">
        <v>5</v>
      </c>
      <c r="J7" s="9" t="s">
        <v>10</v>
      </c>
      <c r="K7" s="11">
        <v>15</v>
      </c>
      <c r="L7" s="13">
        <v>40</v>
      </c>
      <c r="M7" s="21">
        <f t="shared" ref="M7:M46" si="1">K7/L7</f>
        <v>0.375</v>
      </c>
      <c r="N7" s="12" t="str">
        <f t="shared" ref="N7:N46" si="2">IF(K7&gt;75%*L7,"Победитель",IF(K7&gt;50%*L7,"Призёр","Участник"))</f>
        <v>Участник</v>
      </c>
    </row>
    <row r="8" spans="1:15">
      <c r="A8" s="16">
        <v>2</v>
      </c>
      <c r="B8" s="18" t="s">
        <v>17</v>
      </c>
      <c r="C8" s="18" t="s">
        <v>18</v>
      </c>
      <c r="D8" s="18" t="s">
        <v>19</v>
      </c>
      <c r="E8" s="14" t="str">
        <f t="shared" si="0"/>
        <v>А</v>
      </c>
      <c r="F8" s="14" t="str">
        <f t="shared" si="0"/>
        <v>Т</v>
      </c>
      <c r="G8" s="14" t="str">
        <f t="shared" si="0"/>
        <v>Е</v>
      </c>
      <c r="H8" s="42" t="s">
        <v>110</v>
      </c>
      <c r="I8" s="23">
        <v>6</v>
      </c>
      <c r="J8" s="9" t="s">
        <v>10</v>
      </c>
      <c r="K8" s="11">
        <v>4</v>
      </c>
      <c r="L8" s="13">
        <v>41</v>
      </c>
      <c r="M8" s="21">
        <f t="shared" si="1"/>
        <v>9.7560975609756101E-2</v>
      </c>
      <c r="N8" s="12" t="str">
        <f t="shared" si="2"/>
        <v>Участник</v>
      </c>
    </row>
    <row r="9" spans="1:15">
      <c r="A9" s="16">
        <v>3</v>
      </c>
      <c r="B9" s="18" t="s">
        <v>20</v>
      </c>
      <c r="C9" s="18" t="s">
        <v>21</v>
      </c>
      <c r="D9" s="18" t="s">
        <v>22</v>
      </c>
      <c r="E9" s="14" t="str">
        <f t="shared" si="0"/>
        <v>А</v>
      </c>
      <c r="F9" s="14" t="str">
        <f t="shared" si="0"/>
        <v>Ю</v>
      </c>
      <c r="G9" s="14" t="str">
        <f t="shared" si="0"/>
        <v>П</v>
      </c>
      <c r="H9" s="42" t="s">
        <v>111</v>
      </c>
      <c r="I9" s="23">
        <v>6</v>
      </c>
      <c r="J9" s="9" t="s">
        <v>10</v>
      </c>
      <c r="K9" s="11">
        <v>1</v>
      </c>
      <c r="L9" s="28">
        <v>41</v>
      </c>
      <c r="M9" s="21">
        <f t="shared" si="1"/>
        <v>2.4390243902439025E-2</v>
      </c>
      <c r="N9" s="12" t="str">
        <f t="shared" si="2"/>
        <v>Участник</v>
      </c>
    </row>
    <row r="10" spans="1:15">
      <c r="A10" s="30">
        <v>4</v>
      </c>
      <c r="B10" s="51" t="s">
        <v>119</v>
      </c>
      <c r="C10" s="51" t="s">
        <v>120</v>
      </c>
      <c r="D10" s="51" t="s">
        <v>121</v>
      </c>
      <c r="E10" s="47" t="s">
        <v>126</v>
      </c>
      <c r="F10" s="47" t="s">
        <v>127</v>
      </c>
      <c r="G10" s="47" t="s">
        <v>128</v>
      </c>
      <c r="H10" s="41">
        <v>764206</v>
      </c>
      <c r="I10" s="38">
        <v>6</v>
      </c>
      <c r="J10" s="9" t="s">
        <v>10</v>
      </c>
      <c r="K10" s="11">
        <v>13</v>
      </c>
      <c r="L10" s="28">
        <v>41</v>
      </c>
      <c r="M10" s="21">
        <f t="shared" si="1"/>
        <v>0.31707317073170732</v>
      </c>
      <c r="N10" s="12" t="str">
        <f t="shared" si="2"/>
        <v>Участник</v>
      </c>
    </row>
    <row r="11" spans="1:15">
      <c r="A11" s="30">
        <v>5</v>
      </c>
      <c r="B11" s="51" t="s">
        <v>122</v>
      </c>
      <c r="C11" s="51" t="s">
        <v>120</v>
      </c>
      <c r="D11" s="51" t="s">
        <v>123</v>
      </c>
      <c r="E11" s="47" t="s">
        <v>129</v>
      </c>
      <c r="F11" s="47" t="s">
        <v>127</v>
      </c>
      <c r="G11" s="47" t="s">
        <v>130</v>
      </c>
      <c r="H11" s="41">
        <v>764206</v>
      </c>
      <c r="I11" s="38">
        <v>6</v>
      </c>
      <c r="J11" s="9" t="s">
        <v>10</v>
      </c>
      <c r="K11" s="11">
        <v>8</v>
      </c>
      <c r="L11" s="28">
        <v>41</v>
      </c>
      <c r="M11" s="21">
        <f t="shared" si="1"/>
        <v>0.1951219512195122</v>
      </c>
      <c r="N11" s="12" t="str">
        <f t="shared" si="2"/>
        <v>Участник</v>
      </c>
    </row>
    <row r="12" spans="1:15">
      <c r="A12" s="30">
        <v>6</v>
      </c>
      <c r="B12" s="51" t="s">
        <v>84</v>
      </c>
      <c r="C12" s="51" t="s">
        <v>124</v>
      </c>
      <c r="D12" s="51" t="s">
        <v>125</v>
      </c>
      <c r="E12" s="47" t="s">
        <v>118</v>
      </c>
      <c r="F12" s="47" t="s">
        <v>127</v>
      </c>
      <c r="G12" s="47" t="s">
        <v>117</v>
      </c>
      <c r="H12" s="41">
        <v>764206</v>
      </c>
      <c r="I12" s="38">
        <v>6</v>
      </c>
      <c r="J12" s="9" t="s">
        <v>10</v>
      </c>
      <c r="K12" s="11">
        <v>7</v>
      </c>
      <c r="L12" s="28">
        <v>41</v>
      </c>
      <c r="M12" s="21">
        <f t="shared" si="1"/>
        <v>0.17073170731707318</v>
      </c>
      <c r="N12" s="12" t="str">
        <f t="shared" si="2"/>
        <v>Участник</v>
      </c>
      <c r="O12" s="3"/>
    </row>
    <row r="13" spans="1:15">
      <c r="A13" s="30">
        <v>7</v>
      </c>
      <c r="B13" s="32" t="s">
        <v>23</v>
      </c>
      <c r="C13" s="32" t="s">
        <v>24</v>
      </c>
      <c r="D13" s="32" t="s">
        <v>25</v>
      </c>
      <c r="E13" s="14" t="str">
        <f t="shared" ref="E13:E45" si="3">LEFT(B13,1)</f>
        <v>З</v>
      </c>
      <c r="F13" s="14" t="str">
        <f t="shared" ref="F13:F45" si="4">LEFT(C13,1)</f>
        <v>М</v>
      </c>
      <c r="G13" s="14" t="str">
        <f t="shared" ref="G13:G45" si="5">LEFT(D13,1)</f>
        <v>Р</v>
      </c>
      <c r="H13" s="42" t="s">
        <v>110</v>
      </c>
      <c r="I13" s="35">
        <v>7</v>
      </c>
      <c r="J13" s="9" t="s">
        <v>10</v>
      </c>
      <c r="K13" s="11">
        <v>7</v>
      </c>
      <c r="L13" s="13">
        <v>41</v>
      </c>
      <c r="M13" s="21">
        <f t="shared" si="1"/>
        <v>0.17073170731707318</v>
      </c>
      <c r="N13" s="12" t="str">
        <f t="shared" si="2"/>
        <v>Участник</v>
      </c>
    </row>
    <row r="14" spans="1:15">
      <c r="A14" s="30">
        <v>8</v>
      </c>
      <c r="B14" s="18" t="s">
        <v>26</v>
      </c>
      <c r="C14" s="18" t="s">
        <v>27</v>
      </c>
      <c r="D14" s="18" t="s">
        <v>28</v>
      </c>
      <c r="E14" s="14" t="str">
        <f t="shared" si="3"/>
        <v>С</v>
      </c>
      <c r="F14" s="14" t="str">
        <f t="shared" si="4"/>
        <v>Г</v>
      </c>
      <c r="G14" s="14" t="str">
        <f t="shared" si="5"/>
        <v>О</v>
      </c>
      <c r="H14" s="42" t="s">
        <v>112</v>
      </c>
      <c r="I14" s="35">
        <v>8</v>
      </c>
      <c r="J14" s="9" t="s">
        <v>10</v>
      </c>
      <c r="K14" s="11">
        <v>12</v>
      </c>
      <c r="L14" s="13">
        <v>52</v>
      </c>
      <c r="M14" s="21">
        <f t="shared" si="1"/>
        <v>0.23076923076923078</v>
      </c>
      <c r="N14" s="56" t="str">
        <f t="shared" si="2"/>
        <v>Участник</v>
      </c>
      <c r="O14" s="3"/>
    </row>
    <row r="15" spans="1:15">
      <c r="A15" s="30">
        <v>9</v>
      </c>
      <c r="B15" s="31" t="s">
        <v>29</v>
      </c>
      <c r="C15" s="31" t="s">
        <v>30</v>
      </c>
      <c r="D15" s="31" t="s">
        <v>31</v>
      </c>
      <c r="E15" s="14" t="str">
        <f t="shared" si="3"/>
        <v>Л</v>
      </c>
      <c r="F15" s="14" t="str">
        <f t="shared" si="4"/>
        <v>А</v>
      </c>
      <c r="G15" s="14" t="str">
        <f t="shared" si="5"/>
        <v>И</v>
      </c>
      <c r="H15" s="40" t="s">
        <v>112</v>
      </c>
      <c r="I15" s="24">
        <v>8</v>
      </c>
      <c r="J15" s="9" t="s">
        <v>10</v>
      </c>
      <c r="K15" s="11">
        <v>9</v>
      </c>
      <c r="L15" s="13">
        <v>52</v>
      </c>
      <c r="M15" s="21">
        <f t="shared" si="1"/>
        <v>0.17307692307692307</v>
      </c>
      <c r="N15" s="12" t="str">
        <f t="shared" si="2"/>
        <v>Участник</v>
      </c>
      <c r="O15" s="3"/>
    </row>
    <row r="16" spans="1:15">
      <c r="A16" s="30">
        <v>10</v>
      </c>
      <c r="B16" s="34" t="s">
        <v>32</v>
      </c>
      <c r="C16" s="34" t="s">
        <v>33</v>
      </c>
      <c r="D16" s="34" t="s">
        <v>34</v>
      </c>
      <c r="E16" s="14" t="str">
        <f t="shared" si="3"/>
        <v>Б</v>
      </c>
      <c r="F16" s="14" t="str">
        <f t="shared" si="4"/>
        <v>К</v>
      </c>
      <c r="G16" s="14" t="str">
        <f t="shared" si="5"/>
        <v>В</v>
      </c>
      <c r="H16" s="39" t="s">
        <v>109</v>
      </c>
      <c r="I16" s="37">
        <v>10</v>
      </c>
      <c r="J16" s="9" t="s">
        <v>10</v>
      </c>
      <c r="K16" s="11">
        <v>25</v>
      </c>
      <c r="L16" s="13">
        <v>49</v>
      </c>
      <c r="M16" s="21">
        <f t="shared" si="1"/>
        <v>0.51020408163265307</v>
      </c>
      <c r="N16" s="56" t="str">
        <f t="shared" si="2"/>
        <v>Призёр</v>
      </c>
      <c r="O16" s="3"/>
    </row>
    <row r="17" spans="1:15">
      <c r="A17" s="30">
        <v>11</v>
      </c>
      <c r="B17" s="18" t="s">
        <v>35</v>
      </c>
      <c r="C17" s="18" t="s">
        <v>36</v>
      </c>
      <c r="D17" s="18" t="s">
        <v>37</v>
      </c>
      <c r="E17" s="14" t="str">
        <f t="shared" si="3"/>
        <v>М</v>
      </c>
      <c r="F17" s="14" t="str">
        <f t="shared" si="4"/>
        <v>Д</v>
      </c>
      <c r="G17" s="14" t="str">
        <f t="shared" si="5"/>
        <v>М</v>
      </c>
      <c r="H17" s="52" t="s">
        <v>109</v>
      </c>
      <c r="I17" s="24">
        <v>10</v>
      </c>
      <c r="J17" s="9" t="s">
        <v>10</v>
      </c>
      <c r="K17" s="11">
        <v>24</v>
      </c>
      <c r="L17" s="28">
        <v>49</v>
      </c>
      <c r="M17" s="21">
        <f t="shared" si="1"/>
        <v>0.48979591836734693</v>
      </c>
      <c r="N17" s="56" t="str">
        <f t="shared" si="2"/>
        <v>Участник</v>
      </c>
      <c r="O17" s="3"/>
    </row>
    <row r="18" spans="1:15">
      <c r="A18" s="30">
        <v>12</v>
      </c>
      <c r="B18" s="18" t="s">
        <v>38</v>
      </c>
      <c r="C18" s="18" t="s">
        <v>39</v>
      </c>
      <c r="D18" s="18" t="s">
        <v>40</v>
      </c>
      <c r="E18" s="14" t="str">
        <f t="shared" si="3"/>
        <v>Е</v>
      </c>
      <c r="F18" s="14" t="str">
        <f t="shared" si="4"/>
        <v>И</v>
      </c>
      <c r="G18" s="14" t="str">
        <f t="shared" si="5"/>
        <v>С</v>
      </c>
      <c r="H18" s="52" t="s">
        <v>109</v>
      </c>
      <c r="I18" s="24">
        <v>10</v>
      </c>
      <c r="J18" s="9" t="s">
        <v>10</v>
      </c>
      <c r="K18" s="11">
        <v>21</v>
      </c>
      <c r="L18" s="28">
        <v>49</v>
      </c>
      <c r="M18" s="21">
        <f t="shared" si="1"/>
        <v>0.42857142857142855</v>
      </c>
      <c r="N18" s="56" t="str">
        <f t="shared" si="2"/>
        <v>Участник</v>
      </c>
      <c r="O18" s="3"/>
    </row>
    <row r="19" spans="1:15">
      <c r="A19" s="30">
        <v>13</v>
      </c>
      <c r="B19" s="18" t="s">
        <v>41</v>
      </c>
      <c r="C19" s="18" t="s">
        <v>42</v>
      </c>
      <c r="D19" s="18" t="s">
        <v>43</v>
      </c>
      <c r="E19" s="14" t="str">
        <f t="shared" si="3"/>
        <v>К</v>
      </c>
      <c r="F19" s="14" t="str">
        <f t="shared" si="4"/>
        <v>Д</v>
      </c>
      <c r="G19" s="14" t="str">
        <f t="shared" si="5"/>
        <v>Ю</v>
      </c>
      <c r="H19" s="52" t="s">
        <v>109</v>
      </c>
      <c r="I19" s="24">
        <v>10</v>
      </c>
      <c r="J19" s="9" t="s">
        <v>10</v>
      </c>
      <c r="K19" s="11">
        <v>16</v>
      </c>
      <c r="L19" s="28">
        <v>49</v>
      </c>
      <c r="M19" s="21">
        <f t="shared" si="1"/>
        <v>0.32653061224489793</v>
      </c>
      <c r="N19" s="56" t="str">
        <f t="shared" si="2"/>
        <v>Участник</v>
      </c>
    </row>
    <row r="20" spans="1:15">
      <c r="A20" s="30">
        <v>14</v>
      </c>
      <c r="B20" s="32" t="s">
        <v>44</v>
      </c>
      <c r="C20" s="32" t="s">
        <v>45</v>
      </c>
      <c r="D20" s="32" t="s">
        <v>46</v>
      </c>
      <c r="E20" s="14" t="str">
        <f t="shared" si="3"/>
        <v>П</v>
      </c>
      <c r="F20" s="14" t="str">
        <f t="shared" si="4"/>
        <v>А</v>
      </c>
      <c r="G20" s="14" t="str">
        <f t="shared" si="5"/>
        <v>А</v>
      </c>
      <c r="H20" s="52" t="s">
        <v>109</v>
      </c>
      <c r="I20" s="24">
        <v>10</v>
      </c>
      <c r="J20" s="9" t="s">
        <v>10</v>
      </c>
      <c r="K20" s="11">
        <v>15</v>
      </c>
      <c r="L20" s="28">
        <v>49</v>
      </c>
      <c r="M20" s="21">
        <f t="shared" si="1"/>
        <v>0.30612244897959184</v>
      </c>
      <c r="N20" s="56" t="str">
        <f t="shared" si="2"/>
        <v>Участник</v>
      </c>
    </row>
    <row r="21" spans="1:15">
      <c r="A21" s="30">
        <v>15</v>
      </c>
      <c r="B21" s="32" t="s">
        <v>47</v>
      </c>
      <c r="C21" s="32" t="s">
        <v>48</v>
      </c>
      <c r="D21" s="32" t="s">
        <v>49</v>
      </c>
      <c r="E21" s="14" t="str">
        <f t="shared" si="3"/>
        <v>Д</v>
      </c>
      <c r="F21" s="14" t="str">
        <f t="shared" si="4"/>
        <v>С</v>
      </c>
      <c r="G21" s="14" t="str">
        <f t="shared" si="5"/>
        <v>А</v>
      </c>
      <c r="H21" s="52" t="s">
        <v>112</v>
      </c>
      <c r="I21" s="24">
        <v>10</v>
      </c>
      <c r="J21" s="9" t="s">
        <v>10</v>
      </c>
      <c r="K21" s="11">
        <v>15</v>
      </c>
      <c r="L21" s="28">
        <v>49</v>
      </c>
      <c r="M21" s="21">
        <f t="shared" si="1"/>
        <v>0.30612244897959184</v>
      </c>
      <c r="N21" s="56" t="str">
        <f t="shared" si="2"/>
        <v>Участник</v>
      </c>
    </row>
    <row r="22" spans="1:15">
      <c r="A22" s="30">
        <v>16</v>
      </c>
      <c r="B22" s="32" t="s">
        <v>50</v>
      </c>
      <c r="C22" s="32" t="s">
        <v>51</v>
      </c>
      <c r="D22" s="32" t="s">
        <v>52</v>
      </c>
      <c r="E22" s="14" t="str">
        <f t="shared" si="3"/>
        <v>С</v>
      </c>
      <c r="F22" s="14" t="str">
        <f t="shared" si="4"/>
        <v>Е</v>
      </c>
      <c r="G22" s="14" t="str">
        <f t="shared" si="5"/>
        <v>А</v>
      </c>
      <c r="H22" s="52" t="s">
        <v>112</v>
      </c>
      <c r="I22" s="24">
        <v>10</v>
      </c>
      <c r="J22" s="9" t="s">
        <v>10</v>
      </c>
      <c r="K22" s="11">
        <v>13</v>
      </c>
      <c r="L22" s="28">
        <v>49</v>
      </c>
      <c r="M22" s="21">
        <f t="shared" si="1"/>
        <v>0.26530612244897961</v>
      </c>
      <c r="N22" s="56" t="str">
        <f t="shared" si="2"/>
        <v>Участник</v>
      </c>
    </row>
    <row r="23" spans="1:15">
      <c r="A23" s="30">
        <v>17</v>
      </c>
      <c r="B23" s="17" t="s">
        <v>53</v>
      </c>
      <c r="C23" s="17" t="s">
        <v>54</v>
      </c>
      <c r="D23" s="17" t="s">
        <v>55</v>
      </c>
      <c r="E23" s="14" t="str">
        <f t="shared" si="3"/>
        <v>Х</v>
      </c>
      <c r="F23" s="14" t="str">
        <f t="shared" si="4"/>
        <v>А</v>
      </c>
      <c r="G23" s="14" t="str">
        <f t="shared" si="5"/>
        <v>Н</v>
      </c>
      <c r="H23" s="40" t="s">
        <v>109</v>
      </c>
      <c r="I23" s="24">
        <v>10</v>
      </c>
      <c r="J23" s="9" t="s">
        <v>10</v>
      </c>
      <c r="K23" s="11">
        <v>12</v>
      </c>
      <c r="L23" s="28">
        <v>49</v>
      </c>
      <c r="M23" s="21">
        <f t="shared" si="1"/>
        <v>0.24489795918367346</v>
      </c>
      <c r="N23" s="56" t="str">
        <f t="shared" si="2"/>
        <v>Участник</v>
      </c>
    </row>
    <row r="24" spans="1:15">
      <c r="A24" s="30">
        <v>18</v>
      </c>
      <c r="B24" s="17" t="s">
        <v>56</v>
      </c>
      <c r="C24" s="17" t="s">
        <v>57</v>
      </c>
      <c r="D24" s="17" t="s">
        <v>58</v>
      </c>
      <c r="E24" s="14" t="str">
        <f t="shared" si="3"/>
        <v>Х</v>
      </c>
      <c r="F24" s="14" t="str">
        <f t="shared" si="4"/>
        <v>Л</v>
      </c>
      <c r="G24" s="14" t="str">
        <f t="shared" si="5"/>
        <v>Н</v>
      </c>
      <c r="H24" s="40" t="s">
        <v>109</v>
      </c>
      <c r="I24" s="24">
        <v>10</v>
      </c>
      <c r="J24" s="9" t="s">
        <v>10</v>
      </c>
      <c r="K24" s="11">
        <v>12</v>
      </c>
      <c r="L24" s="28">
        <v>49</v>
      </c>
      <c r="M24" s="21">
        <f t="shared" si="1"/>
        <v>0.24489795918367346</v>
      </c>
      <c r="N24" s="56" t="str">
        <f t="shared" si="2"/>
        <v>Участник</v>
      </c>
    </row>
    <row r="25" spans="1:15">
      <c r="A25" s="30">
        <v>19</v>
      </c>
      <c r="B25" s="17" t="s">
        <v>59</v>
      </c>
      <c r="C25" s="17" t="s">
        <v>60</v>
      </c>
      <c r="D25" s="17" t="s">
        <v>61</v>
      </c>
      <c r="E25" s="14" t="str">
        <f t="shared" si="3"/>
        <v>А</v>
      </c>
      <c r="F25" s="14" t="str">
        <f t="shared" si="4"/>
        <v>А</v>
      </c>
      <c r="G25" s="14" t="str">
        <f t="shared" si="5"/>
        <v>К</v>
      </c>
      <c r="H25" s="40" t="s">
        <v>109</v>
      </c>
      <c r="I25" s="24">
        <v>10</v>
      </c>
      <c r="J25" s="9" t="s">
        <v>10</v>
      </c>
      <c r="K25" s="11">
        <v>12</v>
      </c>
      <c r="L25" s="28">
        <v>49</v>
      </c>
      <c r="M25" s="21">
        <f t="shared" si="1"/>
        <v>0.24489795918367346</v>
      </c>
      <c r="N25" s="56" t="str">
        <f t="shared" si="2"/>
        <v>Участник</v>
      </c>
    </row>
    <row r="26" spans="1:15">
      <c r="A26" s="30">
        <v>20</v>
      </c>
      <c r="B26" s="17" t="s">
        <v>62</v>
      </c>
      <c r="C26" s="17" t="s">
        <v>63</v>
      </c>
      <c r="D26" s="17" t="s">
        <v>40</v>
      </c>
      <c r="E26" s="14" t="str">
        <f t="shared" si="3"/>
        <v>Ж</v>
      </c>
      <c r="F26" s="14" t="str">
        <f t="shared" si="4"/>
        <v>М</v>
      </c>
      <c r="G26" s="14" t="str">
        <f t="shared" si="5"/>
        <v>С</v>
      </c>
      <c r="H26" s="40" t="s">
        <v>112</v>
      </c>
      <c r="I26" s="24">
        <v>10</v>
      </c>
      <c r="J26" s="9" t="s">
        <v>10</v>
      </c>
      <c r="K26" s="11">
        <v>12</v>
      </c>
      <c r="L26" s="28">
        <v>49</v>
      </c>
      <c r="M26" s="21">
        <f t="shared" si="1"/>
        <v>0.24489795918367346</v>
      </c>
      <c r="N26" s="56" t="str">
        <f t="shared" si="2"/>
        <v>Участник</v>
      </c>
    </row>
    <row r="27" spans="1:15">
      <c r="A27" s="30">
        <v>21</v>
      </c>
      <c r="B27" s="17" t="s">
        <v>64</v>
      </c>
      <c r="C27" s="17" t="s">
        <v>65</v>
      </c>
      <c r="D27" s="17" t="s">
        <v>66</v>
      </c>
      <c r="E27" s="14" t="str">
        <f t="shared" si="3"/>
        <v>М</v>
      </c>
      <c r="F27" s="14" t="str">
        <f t="shared" si="4"/>
        <v>А</v>
      </c>
      <c r="G27" s="14" t="str">
        <f t="shared" si="5"/>
        <v>З</v>
      </c>
      <c r="H27" s="40" t="s">
        <v>112</v>
      </c>
      <c r="I27" s="24">
        <v>10</v>
      </c>
      <c r="J27" s="9" t="s">
        <v>10</v>
      </c>
      <c r="K27" s="11">
        <v>11</v>
      </c>
      <c r="L27" s="28">
        <v>49</v>
      </c>
      <c r="M27" s="21">
        <f t="shared" si="1"/>
        <v>0.22448979591836735</v>
      </c>
      <c r="N27" s="56" t="str">
        <f t="shared" si="2"/>
        <v>Участник</v>
      </c>
    </row>
    <row r="28" spans="1:15">
      <c r="A28" s="30">
        <v>22</v>
      </c>
      <c r="B28" s="17" t="s">
        <v>67</v>
      </c>
      <c r="C28" s="17" t="s">
        <v>68</v>
      </c>
      <c r="D28" s="17" t="s">
        <v>69</v>
      </c>
      <c r="E28" s="14" t="str">
        <f t="shared" si="3"/>
        <v>Ш</v>
      </c>
      <c r="F28" s="14" t="str">
        <f t="shared" si="4"/>
        <v>В</v>
      </c>
      <c r="G28" s="14" t="str">
        <f t="shared" si="5"/>
        <v>В</v>
      </c>
      <c r="H28" s="40" t="s">
        <v>112</v>
      </c>
      <c r="I28" s="24">
        <v>10</v>
      </c>
      <c r="J28" s="9" t="s">
        <v>10</v>
      </c>
      <c r="K28" s="11">
        <v>11</v>
      </c>
      <c r="L28" s="28">
        <v>49</v>
      </c>
      <c r="M28" s="21">
        <f t="shared" si="1"/>
        <v>0.22448979591836735</v>
      </c>
      <c r="N28" s="56" t="str">
        <f t="shared" si="2"/>
        <v>Участник</v>
      </c>
    </row>
    <row r="29" spans="1:15">
      <c r="A29" s="30">
        <v>23</v>
      </c>
      <c r="B29" s="17" t="s">
        <v>70</v>
      </c>
      <c r="C29" s="17" t="s">
        <v>71</v>
      </c>
      <c r="D29" s="17" t="s">
        <v>72</v>
      </c>
      <c r="E29" s="14" t="str">
        <f t="shared" si="3"/>
        <v>Б</v>
      </c>
      <c r="F29" s="14" t="str">
        <f t="shared" si="4"/>
        <v>Е</v>
      </c>
      <c r="G29" s="14" t="str">
        <f t="shared" si="5"/>
        <v>Д</v>
      </c>
      <c r="H29" s="40" t="s">
        <v>112</v>
      </c>
      <c r="I29" s="24">
        <v>10</v>
      </c>
      <c r="J29" s="9" t="s">
        <v>10</v>
      </c>
      <c r="K29" s="11">
        <v>11</v>
      </c>
      <c r="L29" s="28">
        <v>49</v>
      </c>
      <c r="M29" s="21">
        <f t="shared" si="1"/>
        <v>0.22448979591836735</v>
      </c>
      <c r="N29" s="56" t="str">
        <f t="shared" si="2"/>
        <v>Участник</v>
      </c>
    </row>
    <row r="30" spans="1:15">
      <c r="A30" s="30">
        <v>24</v>
      </c>
      <c r="B30" s="17" t="s">
        <v>73</v>
      </c>
      <c r="C30" s="17" t="s">
        <v>74</v>
      </c>
      <c r="D30" s="17" t="s">
        <v>75</v>
      </c>
      <c r="E30" s="14" t="str">
        <f t="shared" si="3"/>
        <v>Т</v>
      </c>
      <c r="F30" s="14" t="str">
        <f t="shared" si="4"/>
        <v>В</v>
      </c>
      <c r="G30" s="14" t="str">
        <f t="shared" si="5"/>
        <v>Г</v>
      </c>
      <c r="H30" s="40" t="s">
        <v>109</v>
      </c>
      <c r="I30" s="24">
        <v>10</v>
      </c>
      <c r="J30" s="9" t="s">
        <v>10</v>
      </c>
      <c r="K30" s="11">
        <v>8</v>
      </c>
      <c r="L30" s="28">
        <v>49</v>
      </c>
      <c r="M30" s="21">
        <f t="shared" si="1"/>
        <v>0.16326530612244897</v>
      </c>
      <c r="N30" s="12" t="str">
        <f t="shared" si="2"/>
        <v>Участник</v>
      </c>
    </row>
    <row r="31" spans="1:15">
      <c r="A31" s="30">
        <v>25</v>
      </c>
      <c r="B31" s="17" t="s">
        <v>76</v>
      </c>
      <c r="C31" s="17" t="s">
        <v>77</v>
      </c>
      <c r="D31" s="17" t="s">
        <v>78</v>
      </c>
      <c r="E31" s="14" t="str">
        <f t="shared" si="3"/>
        <v>М</v>
      </c>
      <c r="F31" s="14" t="str">
        <f t="shared" si="4"/>
        <v>С</v>
      </c>
      <c r="G31" s="14" t="str">
        <f t="shared" si="5"/>
        <v>И</v>
      </c>
      <c r="H31" s="40" t="s">
        <v>112</v>
      </c>
      <c r="I31" s="24">
        <v>10</v>
      </c>
      <c r="J31" s="9" t="s">
        <v>10</v>
      </c>
      <c r="K31" s="11">
        <v>8</v>
      </c>
      <c r="L31" s="28">
        <v>49</v>
      </c>
      <c r="M31" s="21">
        <f t="shared" si="1"/>
        <v>0.16326530612244897</v>
      </c>
      <c r="N31" s="27" t="str">
        <f t="shared" si="2"/>
        <v>Участник</v>
      </c>
    </row>
    <row r="32" spans="1:15">
      <c r="A32" s="30">
        <v>26</v>
      </c>
      <c r="B32" s="17" t="s">
        <v>79</v>
      </c>
      <c r="C32" s="17" t="s">
        <v>80</v>
      </c>
      <c r="D32" s="17" t="s">
        <v>81</v>
      </c>
      <c r="E32" s="14" t="str">
        <f t="shared" si="3"/>
        <v>С</v>
      </c>
      <c r="F32" s="14" t="str">
        <f t="shared" si="4"/>
        <v>М</v>
      </c>
      <c r="G32" s="14" t="str">
        <f t="shared" si="5"/>
        <v>А</v>
      </c>
      <c r="H32" s="40" t="s">
        <v>109</v>
      </c>
      <c r="I32" s="24">
        <v>10</v>
      </c>
      <c r="J32" s="9" t="s">
        <v>10</v>
      </c>
      <c r="K32" s="11">
        <v>7</v>
      </c>
      <c r="L32" s="28">
        <v>49</v>
      </c>
      <c r="M32" s="21">
        <f t="shared" si="1"/>
        <v>0.14285714285714285</v>
      </c>
      <c r="N32" s="27" t="str">
        <f t="shared" si="2"/>
        <v>Участник</v>
      </c>
    </row>
    <row r="33" spans="1:14">
      <c r="A33" s="30">
        <v>27</v>
      </c>
      <c r="B33" s="17" t="s">
        <v>82</v>
      </c>
      <c r="C33" s="17" t="s">
        <v>33</v>
      </c>
      <c r="D33" s="17" t="s">
        <v>83</v>
      </c>
      <c r="E33" s="14" t="str">
        <f t="shared" si="3"/>
        <v>К</v>
      </c>
      <c r="F33" s="14" t="str">
        <f t="shared" si="4"/>
        <v>К</v>
      </c>
      <c r="G33" s="14" t="str">
        <f t="shared" si="5"/>
        <v>В</v>
      </c>
      <c r="H33" s="40" t="s">
        <v>109</v>
      </c>
      <c r="I33" s="24">
        <v>10</v>
      </c>
      <c r="J33" s="9" t="s">
        <v>10</v>
      </c>
      <c r="K33" s="11">
        <v>7</v>
      </c>
      <c r="L33" s="28">
        <v>49</v>
      </c>
      <c r="M33" s="21">
        <f t="shared" si="1"/>
        <v>0.14285714285714285</v>
      </c>
      <c r="N33" s="27" t="str">
        <f t="shared" si="2"/>
        <v>Участник</v>
      </c>
    </row>
    <row r="34" spans="1:14">
      <c r="A34" s="30">
        <v>28</v>
      </c>
      <c r="B34" s="17" t="s">
        <v>84</v>
      </c>
      <c r="C34" s="17" t="s">
        <v>85</v>
      </c>
      <c r="D34" s="17" t="s">
        <v>37</v>
      </c>
      <c r="E34" s="14" t="str">
        <f t="shared" si="3"/>
        <v>В</v>
      </c>
      <c r="F34" s="14" t="str">
        <f t="shared" si="4"/>
        <v>В</v>
      </c>
      <c r="G34" s="14" t="str">
        <f t="shared" si="5"/>
        <v>М</v>
      </c>
      <c r="H34" s="40" t="s">
        <v>112</v>
      </c>
      <c r="I34" s="24">
        <v>10</v>
      </c>
      <c r="J34" s="9" t="s">
        <v>10</v>
      </c>
      <c r="K34" s="11">
        <v>7</v>
      </c>
      <c r="L34" s="28">
        <v>49</v>
      </c>
      <c r="M34" s="21">
        <f t="shared" si="1"/>
        <v>0.14285714285714285</v>
      </c>
      <c r="N34" s="27" t="str">
        <f t="shared" si="2"/>
        <v>Участник</v>
      </c>
    </row>
    <row r="35" spans="1:14">
      <c r="A35" s="30">
        <v>29</v>
      </c>
      <c r="B35" s="17" t="s">
        <v>86</v>
      </c>
      <c r="C35" s="17" t="s">
        <v>87</v>
      </c>
      <c r="D35" s="17" t="s">
        <v>16</v>
      </c>
      <c r="E35" s="14" t="str">
        <f t="shared" si="3"/>
        <v>О</v>
      </c>
      <c r="F35" s="14" t="str">
        <f t="shared" si="4"/>
        <v>П</v>
      </c>
      <c r="G35" s="14" t="str">
        <f t="shared" si="5"/>
        <v>Д</v>
      </c>
      <c r="H35" s="40" t="s">
        <v>112</v>
      </c>
      <c r="I35" s="24">
        <v>10</v>
      </c>
      <c r="J35" s="9" t="s">
        <v>10</v>
      </c>
      <c r="K35" s="11">
        <v>6</v>
      </c>
      <c r="L35" s="28">
        <v>49</v>
      </c>
      <c r="M35" s="21">
        <f t="shared" si="1"/>
        <v>0.12244897959183673</v>
      </c>
      <c r="N35" s="27" t="str">
        <f t="shared" si="2"/>
        <v>Участник</v>
      </c>
    </row>
    <row r="36" spans="1:14">
      <c r="A36" s="30">
        <v>30</v>
      </c>
      <c r="B36" s="17" t="s">
        <v>88</v>
      </c>
      <c r="C36" s="17" t="s">
        <v>89</v>
      </c>
      <c r="D36" s="17" t="s">
        <v>28</v>
      </c>
      <c r="E36" s="14" t="str">
        <f t="shared" si="3"/>
        <v>К</v>
      </c>
      <c r="F36" s="14" t="str">
        <f t="shared" si="4"/>
        <v>А</v>
      </c>
      <c r="G36" s="14" t="str">
        <f t="shared" si="5"/>
        <v>О</v>
      </c>
      <c r="H36" s="40" t="s">
        <v>112</v>
      </c>
      <c r="I36" s="24">
        <v>10</v>
      </c>
      <c r="J36" s="9" t="s">
        <v>10</v>
      </c>
      <c r="K36" s="11">
        <v>6</v>
      </c>
      <c r="L36" s="28">
        <v>49</v>
      </c>
      <c r="M36" s="21">
        <f t="shared" si="1"/>
        <v>0.12244897959183673</v>
      </c>
      <c r="N36" s="27" t="str">
        <f t="shared" si="2"/>
        <v>Участник</v>
      </c>
    </row>
    <row r="37" spans="1:14">
      <c r="A37" s="30">
        <v>31</v>
      </c>
      <c r="B37" s="17" t="s">
        <v>90</v>
      </c>
      <c r="C37" s="17" t="s">
        <v>91</v>
      </c>
      <c r="D37" s="17" t="s">
        <v>92</v>
      </c>
      <c r="E37" s="14" t="str">
        <f t="shared" si="3"/>
        <v>М</v>
      </c>
      <c r="F37" s="14" t="str">
        <f t="shared" si="4"/>
        <v>И</v>
      </c>
      <c r="G37" s="14" t="str">
        <f t="shared" si="5"/>
        <v>Г</v>
      </c>
      <c r="H37" s="40" t="s">
        <v>109</v>
      </c>
      <c r="I37" s="24">
        <v>10</v>
      </c>
      <c r="J37" s="9" t="s">
        <v>10</v>
      </c>
      <c r="K37" s="11">
        <v>3</v>
      </c>
      <c r="L37" s="28">
        <v>49</v>
      </c>
      <c r="M37" s="21">
        <f t="shared" si="1"/>
        <v>6.1224489795918366E-2</v>
      </c>
      <c r="N37" s="27" t="str">
        <f t="shared" si="2"/>
        <v>Участник</v>
      </c>
    </row>
    <row r="38" spans="1:14">
      <c r="A38" s="30">
        <v>32</v>
      </c>
      <c r="B38" s="17" t="s">
        <v>79</v>
      </c>
      <c r="C38" s="17" t="s">
        <v>93</v>
      </c>
      <c r="D38" s="17" t="s">
        <v>81</v>
      </c>
      <c r="E38" s="14" t="str">
        <f t="shared" si="3"/>
        <v>С</v>
      </c>
      <c r="F38" s="14" t="str">
        <f t="shared" si="4"/>
        <v>А</v>
      </c>
      <c r="G38" s="14" t="str">
        <f t="shared" si="5"/>
        <v>А</v>
      </c>
      <c r="H38" s="40" t="s">
        <v>109</v>
      </c>
      <c r="I38" s="24">
        <v>10</v>
      </c>
      <c r="J38" s="9" t="s">
        <v>10</v>
      </c>
      <c r="K38" s="11">
        <v>2</v>
      </c>
      <c r="L38" s="28">
        <v>49</v>
      </c>
      <c r="M38" s="21">
        <f t="shared" si="1"/>
        <v>4.0816326530612242E-2</v>
      </c>
      <c r="N38" s="27" t="str">
        <f t="shared" si="2"/>
        <v>Участник</v>
      </c>
    </row>
    <row r="39" spans="1:14">
      <c r="A39" s="30">
        <v>33</v>
      </c>
      <c r="B39" s="17" t="s">
        <v>94</v>
      </c>
      <c r="C39" s="17" t="s">
        <v>95</v>
      </c>
      <c r="D39" s="17" t="s">
        <v>40</v>
      </c>
      <c r="E39" s="14" t="str">
        <f t="shared" si="3"/>
        <v>Б</v>
      </c>
      <c r="F39" s="14" t="str">
        <f t="shared" si="4"/>
        <v>А</v>
      </c>
      <c r="G39" s="14" t="str">
        <f t="shared" si="5"/>
        <v>С</v>
      </c>
      <c r="H39" s="40" t="s">
        <v>109</v>
      </c>
      <c r="I39" s="24">
        <v>10</v>
      </c>
      <c r="J39" s="9" t="s">
        <v>10</v>
      </c>
      <c r="K39" s="11">
        <v>1</v>
      </c>
      <c r="L39" s="28">
        <v>49</v>
      </c>
      <c r="M39" s="21">
        <f t="shared" si="1"/>
        <v>2.0408163265306121E-2</v>
      </c>
      <c r="N39" s="27" t="str">
        <f t="shared" si="2"/>
        <v>Участник</v>
      </c>
    </row>
    <row r="40" spans="1:14">
      <c r="A40" s="30">
        <v>34</v>
      </c>
      <c r="B40" s="17" t="s">
        <v>96</v>
      </c>
      <c r="C40" s="17" t="s">
        <v>36</v>
      </c>
      <c r="D40" s="17" t="s">
        <v>97</v>
      </c>
      <c r="E40" s="14" t="str">
        <f t="shared" si="3"/>
        <v>С</v>
      </c>
      <c r="F40" s="14" t="str">
        <f t="shared" si="4"/>
        <v>Д</v>
      </c>
      <c r="G40" s="14" t="str">
        <f t="shared" si="5"/>
        <v>И</v>
      </c>
      <c r="H40" s="40" t="s">
        <v>113</v>
      </c>
      <c r="I40" s="24">
        <v>11</v>
      </c>
      <c r="J40" s="9" t="s">
        <v>10</v>
      </c>
      <c r="K40" s="11">
        <v>13</v>
      </c>
      <c r="L40" s="19">
        <v>54</v>
      </c>
      <c r="M40" s="21">
        <f t="shared" si="1"/>
        <v>0.24074074074074073</v>
      </c>
      <c r="N40" s="56" t="str">
        <f t="shared" si="2"/>
        <v>Участник</v>
      </c>
    </row>
    <row r="41" spans="1:14">
      <c r="A41" s="30">
        <v>35</v>
      </c>
      <c r="B41" s="17" t="s">
        <v>98</v>
      </c>
      <c r="C41" s="17" t="s">
        <v>71</v>
      </c>
      <c r="D41" s="17" t="s">
        <v>34</v>
      </c>
      <c r="E41" s="14" t="str">
        <f t="shared" si="3"/>
        <v>К</v>
      </c>
      <c r="F41" s="14" t="str">
        <f t="shared" si="4"/>
        <v>Е</v>
      </c>
      <c r="G41" s="14" t="str">
        <f t="shared" si="5"/>
        <v>В</v>
      </c>
      <c r="H41" s="40" t="s">
        <v>114</v>
      </c>
      <c r="I41" s="24">
        <v>11</v>
      </c>
      <c r="J41" s="9" t="s">
        <v>10</v>
      </c>
      <c r="K41" s="11">
        <v>13</v>
      </c>
      <c r="L41" s="33">
        <v>54</v>
      </c>
      <c r="M41" s="21">
        <f t="shared" si="1"/>
        <v>0.24074074074074073</v>
      </c>
      <c r="N41" s="56" t="str">
        <f t="shared" si="2"/>
        <v>Участник</v>
      </c>
    </row>
    <row r="42" spans="1:14">
      <c r="A42" s="30">
        <v>36</v>
      </c>
      <c r="B42" s="17" t="s">
        <v>99</v>
      </c>
      <c r="C42" s="17" t="s">
        <v>100</v>
      </c>
      <c r="D42" s="17" t="s">
        <v>19</v>
      </c>
      <c r="E42" s="14" t="str">
        <f t="shared" si="3"/>
        <v>С</v>
      </c>
      <c r="F42" s="14" t="str">
        <f t="shared" si="4"/>
        <v>А</v>
      </c>
      <c r="G42" s="14" t="str">
        <f t="shared" si="5"/>
        <v>Е</v>
      </c>
      <c r="H42" s="40" t="s">
        <v>114</v>
      </c>
      <c r="I42" s="24">
        <v>11</v>
      </c>
      <c r="J42" s="9" t="s">
        <v>10</v>
      </c>
      <c r="K42" s="11">
        <v>12</v>
      </c>
      <c r="L42" s="33">
        <v>54</v>
      </c>
      <c r="M42" s="21">
        <f t="shared" si="1"/>
        <v>0.22222222222222221</v>
      </c>
      <c r="N42" s="56" t="str">
        <f t="shared" si="2"/>
        <v>Участник</v>
      </c>
    </row>
    <row r="43" spans="1:14">
      <c r="A43" s="30">
        <v>37</v>
      </c>
      <c r="B43" s="31" t="s">
        <v>101</v>
      </c>
      <c r="C43" s="31" t="s">
        <v>91</v>
      </c>
      <c r="D43" s="31" t="s">
        <v>102</v>
      </c>
      <c r="E43" s="29" t="str">
        <f t="shared" si="3"/>
        <v>М</v>
      </c>
      <c r="F43" s="29" t="str">
        <f t="shared" si="4"/>
        <v>И</v>
      </c>
      <c r="G43" s="29" t="str">
        <f t="shared" si="5"/>
        <v>А</v>
      </c>
      <c r="H43" s="40" t="s">
        <v>114</v>
      </c>
      <c r="I43" s="36">
        <v>11</v>
      </c>
      <c r="J43" s="9" t="s">
        <v>10</v>
      </c>
      <c r="K43" s="26">
        <v>11</v>
      </c>
      <c r="L43" s="33">
        <v>54</v>
      </c>
      <c r="M43" s="21">
        <f t="shared" si="1"/>
        <v>0.20370370370370369</v>
      </c>
      <c r="N43" s="27" t="str">
        <f t="shared" si="2"/>
        <v>Участник</v>
      </c>
    </row>
    <row r="44" spans="1:14">
      <c r="A44" s="30">
        <v>38</v>
      </c>
      <c r="B44" s="50" t="s">
        <v>103</v>
      </c>
      <c r="C44" s="50" t="s">
        <v>104</v>
      </c>
      <c r="D44" s="50" t="s">
        <v>105</v>
      </c>
      <c r="E44" s="46" t="str">
        <f t="shared" si="3"/>
        <v>М</v>
      </c>
      <c r="F44" s="46" t="str">
        <f t="shared" si="4"/>
        <v>А</v>
      </c>
      <c r="G44" s="46" t="str">
        <f t="shared" si="5"/>
        <v>А</v>
      </c>
      <c r="H44" s="53" t="s">
        <v>114</v>
      </c>
      <c r="I44" s="45">
        <v>11</v>
      </c>
      <c r="J44" s="9" t="s">
        <v>10</v>
      </c>
      <c r="K44" s="26">
        <v>10</v>
      </c>
      <c r="L44" s="33">
        <v>54</v>
      </c>
      <c r="M44" s="21">
        <f t="shared" si="1"/>
        <v>0.18518518518518517</v>
      </c>
      <c r="N44" s="27" t="str">
        <f t="shared" si="2"/>
        <v>Участник</v>
      </c>
    </row>
    <row r="45" spans="1:14">
      <c r="A45" s="30">
        <v>39</v>
      </c>
      <c r="B45" s="50" t="s">
        <v>106</v>
      </c>
      <c r="C45" s="50" t="s">
        <v>107</v>
      </c>
      <c r="D45" s="50" t="s">
        <v>108</v>
      </c>
      <c r="E45" s="46" t="str">
        <f t="shared" si="3"/>
        <v>В</v>
      </c>
      <c r="F45" s="46" t="str">
        <f t="shared" si="4"/>
        <v>О</v>
      </c>
      <c r="G45" s="46" t="str">
        <f t="shared" si="5"/>
        <v>В</v>
      </c>
      <c r="H45" s="53" t="s">
        <v>114</v>
      </c>
      <c r="I45" s="45">
        <v>11</v>
      </c>
      <c r="J45" s="9" t="s">
        <v>10</v>
      </c>
      <c r="K45" s="26">
        <v>4</v>
      </c>
      <c r="L45" s="33">
        <v>54</v>
      </c>
      <c r="M45" s="21">
        <f t="shared" si="1"/>
        <v>7.407407407407407E-2</v>
      </c>
      <c r="N45" s="27" t="str">
        <f t="shared" si="2"/>
        <v>Участник</v>
      </c>
    </row>
    <row r="46" spans="1:14">
      <c r="A46" s="30">
        <v>40</v>
      </c>
      <c r="B46" s="49" t="s">
        <v>115</v>
      </c>
      <c r="C46" s="48" t="s">
        <v>95</v>
      </c>
      <c r="D46" s="48" t="s">
        <v>108</v>
      </c>
      <c r="E46" s="46" t="s">
        <v>116</v>
      </c>
      <c r="F46" s="46" t="s">
        <v>117</v>
      </c>
      <c r="G46" s="46" t="s">
        <v>118</v>
      </c>
      <c r="H46" s="54">
        <v>761312</v>
      </c>
      <c r="I46" s="44">
        <v>12</v>
      </c>
      <c r="J46" s="9" t="s">
        <v>10</v>
      </c>
      <c r="K46" s="26">
        <v>26</v>
      </c>
      <c r="L46" s="33">
        <v>54</v>
      </c>
      <c r="M46" s="21">
        <f t="shared" si="1"/>
        <v>0.48148148148148145</v>
      </c>
      <c r="N46" s="56" t="str">
        <f t="shared" si="2"/>
        <v>Участник</v>
      </c>
    </row>
  </sheetData>
  <sheetProtection algorithmName="SHA-512" hashValue="DPdF/oF2HkWqjlrnWcEBCAVPQMxZvlU2j5+MO9AD0xnnmfff/rb0nPETvi8GvFSbhRECuwok8rrR2xlP8ri+5Q==" saltValue="RrOEl4/rGp5jlChQdBJ4OA==" spinCount="100000" sheet="1" objects="1" scenarios="1"/>
  <sortState xmlns:xlrd2="http://schemas.microsoft.com/office/spreadsheetml/2017/richdata2" ref="B7:K46">
    <sortCondition ref="I7:I46"/>
  </sortState>
  <mergeCells count="15">
    <mergeCell ref="A3:C3"/>
    <mergeCell ref="A4:A6"/>
    <mergeCell ref="B4:B6"/>
    <mergeCell ref="C4:C6"/>
    <mergeCell ref="D4:D6"/>
    <mergeCell ref="L4:L6"/>
    <mergeCell ref="E4:E6"/>
    <mergeCell ref="F4:F6"/>
    <mergeCell ref="G4:G6"/>
    <mergeCell ref="N4:N6"/>
    <mergeCell ref="H4:H6"/>
    <mergeCell ref="I4:I6"/>
    <mergeCell ref="M4:M6"/>
    <mergeCell ref="J4:J6"/>
    <mergeCell ref="K4:K6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Астрономия_5-11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2018-10-01T09:29:32Z</cp:lastPrinted>
  <dcterms:created xsi:type="dcterms:W3CDTF">2018-08-16T12:42:27Z</dcterms:created>
  <dcterms:modified xsi:type="dcterms:W3CDTF">2021-11-18T08:09:34Z</dcterms:modified>
</cp:coreProperties>
</file>